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p-kom\Desktop\"/>
    </mc:Choice>
  </mc:AlternateContent>
  <bookViews>
    <workbookView xWindow="0" yWindow="0" windowWidth="28800" windowHeight="12435"/>
  </bookViews>
  <sheets>
    <sheet name="Gradevinski" sheetId="1" r:id="rId1"/>
    <sheet name="Rekapitulacija" sheetId="2" r:id="rId2"/>
  </sheets>
  <definedNames>
    <definedName name="_xlnm.Print_Area" localSheetId="0">Gradevinski!$A$3:$F$228</definedName>
    <definedName name="_xlnm.Print_Area" localSheetId="1">Rekapitulacija!$A$1:$E$39</definedName>
    <definedName name="_xlnm.Print_Titles" localSheetId="0">Gradevinski!$1:$3</definedName>
  </definedNames>
  <calcPr calcId="152511"/>
</workbook>
</file>

<file path=xl/calcChain.xml><?xml version="1.0" encoding="utf-8"?>
<calcChain xmlns="http://schemas.openxmlformats.org/spreadsheetml/2006/main">
  <c r="F228" i="1" l="1"/>
  <c r="F132" i="1" l="1"/>
  <c r="F110" i="1" l="1"/>
  <c r="C21" i="2" l="1"/>
  <c r="C18" i="2"/>
  <c r="B18" i="2"/>
  <c r="C17" i="2"/>
  <c r="B17" i="2"/>
  <c r="C16" i="2"/>
  <c r="B16" i="2"/>
  <c r="C15" i="2"/>
  <c r="B15" i="2"/>
  <c r="A228" i="1" l="1"/>
  <c r="B228" i="1"/>
  <c r="F131" i="1" l="1"/>
  <c r="F173" i="1" s="1"/>
  <c r="B173" i="1" l="1"/>
  <c r="A173" i="1"/>
  <c r="B110" i="1" l="1"/>
  <c r="A110" i="1"/>
  <c r="A66" i="1"/>
  <c r="B66" i="1"/>
  <c r="F66" i="1"/>
</calcChain>
</file>

<file path=xl/comments1.xml><?xml version="1.0" encoding="utf-8"?>
<comments xmlns="http://schemas.openxmlformats.org/spreadsheetml/2006/main">
  <authors>
    <author>Eko-mlaz.dm</author>
  </authors>
  <commentList>
    <comment ref="F21" authorId="0" shapeId="0">
      <text>
        <r>
          <rPr>
            <b/>
            <sz val="8"/>
            <color indexed="81"/>
            <rFont val="Tahoma"/>
            <family val="2"/>
            <charset val="238"/>
          </rPr>
          <t>Upiši stopu PDV-a</t>
        </r>
        <r>
          <rPr>
            <sz val="8"/>
            <color indexed="81"/>
            <rFont val="Tahoma"/>
            <family val="2"/>
            <charset val="238"/>
          </rPr>
          <t xml:space="preserve">
</t>
        </r>
      </text>
    </comment>
  </commentList>
</comments>
</file>

<file path=xl/sharedStrings.xml><?xml version="1.0" encoding="utf-8"?>
<sst xmlns="http://schemas.openxmlformats.org/spreadsheetml/2006/main" count="255" uniqueCount="174">
  <si>
    <t>količina</t>
  </si>
  <si>
    <t>ukupno</t>
  </si>
  <si>
    <t>1.1.</t>
  </si>
  <si>
    <t>1.</t>
  </si>
  <si>
    <t>Pripremni radovi</t>
  </si>
  <si>
    <t>kpl</t>
  </si>
  <si>
    <t>U cijenu je uračunat sav ostali potreban rad i materijal potreban za označavanje trase predmetne građevine.</t>
  </si>
  <si>
    <t>m'</t>
  </si>
  <si>
    <t>1.2.</t>
  </si>
  <si>
    <t>Izmještanje podzemnih instalacija koje se nalaze na trasi kanalizacije kao i zaštita postojećih instalacija, a sve prema uputama vlasnika instalacija.</t>
  </si>
  <si>
    <t>sve cijene u kunama</t>
  </si>
  <si>
    <t>red.br.</t>
  </si>
  <si>
    <t>jed.mj.</t>
  </si>
  <si>
    <t>jed. cijena</t>
  </si>
  <si>
    <t>opis stavke</t>
  </si>
  <si>
    <t>2.</t>
  </si>
  <si>
    <t>2.1.</t>
  </si>
  <si>
    <t>Obračun po m³ iskopa u sraslom stanju.</t>
  </si>
  <si>
    <t>m³</t>
  </si>
  <si>
    <t>2.2.</t>
  </si>
  <si>
    <t>2.3.</t>
  </si>
  <si>
    <t>2.4.</t>
  </si>
  <si>
    <t>Obračun po m³ iskopa.</t>
  </si>
  <si>
    <t>2.6.</t>
  </si>
  <si>
    <t>2.5.</t>
  </si>
  <si>
    <t>Obračun po m³ ugrađenog pijeska.</t>
  </si>
  <si>
    <t>2.7.</t>
  </si>
  <si>
    <t>3.</t>
  </si>
  <si>
    <t>Kanalizacijski radovi</t>
  </si>
  <si>
    <t>3.1.</t>
  </si>
  <si>
    <t>Obračun po m' ugrađene cijevi.</t>
  </si>
  <si>
    <t>3.2.</t>
  </si>
  <si>
    <t>Obračun po komadu (komplet).</t>
  </si>
  <si>
    <t>kom</t>
  </si>
  <si>
    <t>kg</t>
  </si>
  <si>
    <t xml:space="preserve"> - armatura </t>
  </si>
  <si>
    <t>Obračun po komadu.</t>
  </si>
  <si>
    <t>3.1.1.</t>
  </si>
  <si>
    <t>3.1.2.</t>
  </si>
  <si>
    <t>3.1.3.</t>
  </si>
  <si>
    <t>3.1.4.</t>
  </si>
  <si>
    <t>3.3.</t>
  </si>
  <si>
    <t xml:space="preserve">Ispitivanje vodonepropusnosti izgrađenog gravitacijskog kanalizacijskog cjevovoda i hidrotehničkih građevina u skladu sa zahtjevima HR EN 1610:2002. Cjevovod se ispituje na tlak od 0,5 bara u trajanju najmanje 15 min (poželjno 2h), mjerenjem iznad najnižeg ovlaženog mjesta dijela kanalskog voda koji se ispituje. </t>
  </si>
  <si>
    <t>U jediničnu cijenu je uključena dobava i doprema potrebnih količina vode za ispitivanje.</t>
  </si>
  <si>
    <t>Obračun po m' cjevovoda.</t>
  </si>
  <si>
    <t>U jediničnu cijenu uključen je i sav ostali potreban rad i materijal.</t>
  </si>
  <si>
    <t>Izvođač nudi ukupnu cijenu.</t>
  </si>
  <si>
    <t>1.3.</t>
  </si>
  <si>
    <t>1.4.</t>
  </si>
  <si>
    <t xml:space="preserve"> - Stavka obuhvaća i geodetsko snimanje vidljivih dijelova kanala i pripadnih posebnih objekata vezanjem na koordinatni (Gauss – Krügerov) sustav, uz isporuku elaborata u digitalnom i pisanom obliku.</t>
  </si>
  <si>
    <t>5.</t>
  </si>
  <si>
    <t>Ostali radovi</t>
  </si>
  <si>
    <t>5.2.</t>
  </si>
  <si>
    <t>5.3.</t>
  </si>
  <si>
    <t xml:space="preserve"> - okrugli ljevano-željezni poklopac Ø 600 mm    </t>
  </si>
  <si>
    <t xml:space="preserve"> - AB prsten (C25/30)</t>
  </si>
  <si>
    <t xml:space="preserve"> - AB ležajni prsten (C25/30) </t>
  </si>
  <si>
    <t>Obračun po komadu elementa.</t>
  </si>
  <si>
    <t>Tijekom izvođenja radova osobitu pažnju posvetiti postojećim instalacijama da ne dođe do oštećenja istih.</t>
  </si>
  <si>
    <t>Za radove i dobave na izgradnji kanalske mreže</t>
  </si>
  <si>
    <t>UKUPNO:</t>
  </si>
  <si>
    <t>SVEUKUPNO:</t>
  </si>
  <si>
    <t>1.5.</t>
  </si>
  <si>
    <t>U cijenu je uračunat sav ostali potreban rad i materijal potreban za izradu elaborata.</t>
  </si>
  <si>
    <t>Na ispitivanju vodonepropusnosti obavezno mora biti prisutan predstavnik investitora.</t>
  </si>
  <si>
    <t>REKAPITULACIJA :</t>
  </si>
  <si>
    <t>Zemljani radovi</t>
  </si>
  <si>
    <t xml:space="preserve">sve cijene u kunama </t>
  </si>
  <si>
    <t>Na temelju podataka odgovornih osoba nadležnih službi, odnosno, tvrtki i podataka dobivenih probnim iskopima. Podatke treba unijeti u geodetsku snimku postojećeg stanja, kao bitne podloge za naknadno iskolčenje kanalizacije. Radove izvoditi uz prisustvo predstavnika nadležnih poduzeća.</t>
  </si>
  <si>
    <t xml:space="preserve"> - Izvođač geodetskih radova dužan je ostaviti Investitoru disk (CD/DVD) sa geodetskom snimkom cjevovoda u *.dwg formatu i bazom koordinata točaka s visinama prema tehničkim uvjetima.</t>
  </si>
  <si>
    <t>Izrada snimka izvedenog stanja svih objekata i kanala po ovlaštenoj osobi te izrada pripadnog geodetskog elaborata izvedenog stanja za upis u zemljišne knjige, uključujući ovjeru katastra, sve u skladu sa Zakonom važećim zakonima i propisima.</t>
  </si>
  <si>
    <t xml:space="preserve"> - Snimanje za GIS obuhvaća trasu kanala za katastar, svih revizijskih okana i drugih hidrotehničkih građevina.</t>
  </si>
  <si>
    <t>Dobava i postavljanje prometnih znakova duž trase, na dionicama gdje se obavljaju radovi, u skladu s projektom privremene regulacije prometa.</t>
  </si>
  <si>
    <t>Polaganje cijevi izvodi se na unaprijed izvedenu posteljicu. Stavka obuhvaća sav potreban spojni materijal (naglavak/spojnica, brtve) i radove. Ugradnja i spajanje cijevi obavlja se u svemu prema uputstvu proizvođača.</t>
  </si>
  <si>
    <t xml:space="preserve"> - montažno okno (uključuje sve dijelove)</t>
  </si>
  <si>
    <t>U jediničnu cijenu uključen je i sav ostali potreban rad i materijal potreban za montažu i priključak kanalizacijskih cjevovoda na okna, osim zemljanih radova.</t>
  </si>
  <si>
    <t>Ispitivanje na vodonepropusnost mora izvršiti za to akreditirana pravna osoba od DZNM-a prema HRN EN ISO/IEC 17025:2007, te se mora sastaviti terenski zapisnik koji svojim potpisom potvrđuje izvoditelj i nadzorni inženjer investitora.</t>
  </si>
  <si>
    <t>Projektant je predvidio određen broj ovakvih priključaka, a točan broj će se odrediti prema potrebama na terenu u dogovoru s Investitorom i Nadzornim inženjerom.</t>
  </si>
  <si>
    <t>5.3.1.</t>
  </si>
  <si>
    <t>5.3.2.</t>
  </si>
  <si>
    <t>Revizijsko okno - TIP 1 - Φ 800 mm</t>
  </si>
  <si>
    <t>Revizijsko okno - TIP 2 - Φ 1000 mm</t>
  </si>
  <si>
    <t xml:space="preserve"> - prosječna dubina do nivelete 2,65 m</t>
  </si>
  <si>
    <t>m</t>
  </si>
  <si>
    <t xml:space="preserve">Dobava i ugradnja gotovih - montažnih PE (polietilenskih) ili PP (polipropilenskih) revizijskih okana s integriranim penjalicama (na razmaku od 30 cm) tvornički ugrađenim u trup okna - za okna Φ 800 i Φ 1000 mm. Stavka uključuje sav potrebni spojni i brtveni materijal. </t>
  </si>
  <si>
    <t>Konstrukcija okna sastoji se od: baze sa ravnim dnom (dvostruko dno - temelj okna) kako bi se omogućilo sigurno, stabilno i izuzetno brzo polaganje, tijela okna (čija visina ovisi o dubini okna), konusnog nastavka promjera 600 mm i armirano-betonske rasteretne ploče (prstena).</t>
  </si>
  <si>
    <t xml:space="preserve">Okna se postavljaju na zbijenu posteljicu od pijeska ili šljunka/tucanika debljine 15 cm koja treba biti sasvim ravna (horizontalna) tako da prilikom ugradnje dna okna nastane njegovo potpuno (a ne djelomično ili točkasto) nalijeganje na pripremljenu podlogu. </t>
  </si>
  <si>
    <t>Oko okna koja se ugrađuju u području visokih podzemnih voda ili dubina većih od 2500 mm obavezno izvesti betonsku oblogu u visini 1/3 visine okna.</t>
  </si>
  <si>
    <t>U jediničnu cijenu uključiti sav rad i materijal.</t>
  </si>
  <si>
    <t>Nakon provedbe detaljnog iskolčenja trasa kanala, sve u odnosu na zastupljene podzemne instalacije Izvođač radova utvrđuje konačnu specifikaciju okana uvažavajući eventualno novi položaj (otklon) i dubinu okana, a ovjerava ju Nadzorni inženjer.</t>
  </si>
  <si>
    <t>Izvođačeva je obveza održavanje javnih cesta koje koristi u svrhu građenja te sanacija svih eventualnih oštećenja nastalih korištenjem. Po završetku radova ceste je potrebno dovesti u prvobitno stanje bez prava na naknadu troškova.</t>
  </si>
  <si>
    <t>Jedinične cijene obuhvaćaju sav rad, opremu, materijal, režiju gradilišta i uprave poduzeća, sva davanja te zaradu poduzeća.</t>
  </si>
  <si>
    <t>Opće napomene</t>
  </si>
  <si>
    <t>Tako se u stavkama treba uračunati troškove propisnog zbrinjavanja viška materijala, nabave gradiva, nadzorni, rukovodeći i drugi poslovi poduzeća, troškovi skela, oplata, alata, sprava i strojeva, svi sitni metalni i drugi dijelovi potrebni kod građenja, potrebna osiguranja tijekom radova, osiguranje odvijanja prometa, privremena signalizacija i regulacija javnog prometa za vrijeme gradnje, njega betona, crpljenje vode, signali na građevini danju i noću, čuvanje, dovodi struje i sl., ukratko, sve što je posredno ili neposredno potrebno za izvršenje radova po Projektu.</t>
  </si>
  <si>
    <t>Obveza Izvoditelja je na propisan način zbrinuti višak materijala iz iskopa što je obuhvaćeno jediničnim cijenama Troškovnika. Ta obveza također podrazumijeva  pronalaženje lokacija odlagališta, izradu projekta njihova uređenja te pribavljanje pripadajućih suglasnosti nadležnih institucija, Nadzora, Glavnog projektanta i Investitora.</t>
  </si>
  <si>
    <t>Obračun količina radova vrši se prema dimenzijama definiranim Projektom. Količine radova koje nakon dovršenja čitavog posla nije moguće provjeriti neposredno izmjerom (npr. iskop tla, rušenje stabala i sl.) treba po izvršenju pojedinog takvog rada preuzeti Nadzorni inženjer. Nadzorni inženjer i predstavnik Izvođača radova unositi će u građevinsku knjigu količine tih radova sa svim potrebnim skicama i izmjerama, te će svojim potpisima jamčiti za njihovu točnost. Samo tako utvrđeni radovi mogu se uzeti u obzir kod izrade privremenog ili konačnog obračuna radova.</t>
  </si>
  <si>
    <t>U svim slučajevima potrebe izmjena ili nadopuna projekta ili njegovih dijelova ‑ rješenje o tome donosit će Projektant, uz konzultacije s Nadzornim inženjerom,  predstavnikom Investitora i predstavnikom Izvođača, i to zasebnom dokumentacijom ili upisom u Građevinski dnevnik.</t>
  </si>
  <si>
    <t>Sve izmjene i dopune Projekta ili njegovih dijelova, za koje se po Građevinskom dnevniku ne može dokazati da su vjerodostojni opisanom postupku neće se obračunati niti u privremenom, niti u konačnom obračunu.</t>
  </si>
  <si>
    <t>Obračun po m' i komadu obilježene trase i priključka.</t>
  </si>
  <si>
    <t>Kanal 1</t>
  </si>
  <si>
    <t>Priključci - P1</t>
  </si>
  <si>
    <t>Priključci - P3</t>
  </si>
  <si>
    <t>Priključci - P4</t>
  </si>
  <si>
    <t>Detaljno iskolčenje trase cjevovoda s označavanjem svih vertikalnih i horizontalnih lomova trase, revizijskih okana, precrpnih stanica i ostalih hidrotehničkih građevina. Stavkom su obuhvaćena sva mjerenja koja su u vezi s prijenosom podataka iz projekta na teren i obrnuto, održavanje iskolčenih oznaka na terenu u cijelom razdoblju od početka do predaje radova investitoru, također je uključeno i iskolčenje radnog odnosno odštetnog pojasa.</t>
  </si>
  <si>
    <t xml:space="preserve">Izrada elaborata iskolčenja po ovlaštenoj osobi sukladno važećem Zakonu. </t>
  </si>
  <si>
    <t>Projektant je okvirno predvidio dužinu izmještanja, a obračun prema stvarno izvršenim radovima ovjerenim od strane nadzornog inženjera.</t>
  </si>
  <si>
    <t>U jediničnu cijenu potrebno je uključiti sve radove kao: utovar, potreban prijevoz, odlaganje unutar gradilišta te korištenje prikladne mehanizacije.</t>
  </si>
  <si>
    <t>Dužinu iskopa prilagoditi dnevnoj dinamici radova kojom se osigurava polaganje cjevovoda i okana te zatrpavanje rova.</t>
  </si>
  <si>
    <t>Stavka uključuje sve potrebne radove i opremu za crpljenje podzemnih voda iz rova tijekom izvođenja radova.</t>
  </si>
  <si>
    <t xml:space="preserve">Produbljenje i proširenje rova na mjestu hidrotehničkih građevina na kanalskoj mreži. Iskop se obavlja strojno u tlu C ktg. s odvoženjem iskopanog materijala na za to odobrenu deponiju. </t>
  </si>
  <si>
    <t>Ručni iskop kao dodatak stavkama 2.1. i 2.2. u tlu C ktg. na mjestima gdje strojni iskop nije moguć (kao npr. križanje s drugim instalacijama) s odvoženjem na deponiju i pravilnim odsijecanjem vertikalnih strana. Predviđa se oko 1 % od ukupnog iskopa, a
stvarna količina i mjesta ručnog iskopa utvrdit će se upisom u građevinski dnevnik i ovjerom nadzornog inženjera.</t>
  </si>
  <si>
    <t>Ručno planiranje dna rova i dna građevinskih jama na kote prema uzdužnom i poprečnom profilu uz točnost +/- 2 cm prema zadanoj niveleti.</t>
  </si>
  <si>
    <t>Dobava i ugradnja pijeska za: izradu pješčane posteljice debljine 10 cm, pješčane obloge cijevi 30 cm iznad tjemena gravitacijskog cjevovoda (sve prema normalnim poprečnim presjecima). Ugradba se obavlja strojnim nasipavanjem i zbijanjem lakim strojnim nabijačima. U jediničnu cijenu uključiti sav rad i materijal.</t>
  </si>
  <si>
    <t>Obračun po m³.</t>
  </si>
  <si>
    <t>Projektant je zbog izračuna predvidio rebraste kanalizacijske cijevi (PP) s glatkom stijenkom za prijenos tekućina bez tlaka, ali se opcijski mogu ponuditi i druge  termoplastične cijevi traženih karakteristika (niže nabrojene), podijeljene prema vrsti materijala.</t>
  </si>
  <si>
    <t>Potrebno je ponuditi cijenu samo za jednu vrstu cijevi - ovisno o izboru cijevnog materijala (varijanta 3.1.1., 3.1.2, 3.1.3., 3.1.4.).</t>
  </si>
  <si>
    <t>PE (polietilenske) korugirane cijevi Φ 250 sukladno HRN EN 13476-1:2007</t>
  </si>
  <si>
    <t>PVC (polivinilklorid) cijevi Φ 250 sukladno
HRN EN 1401-1:2009</t>
  </si>
  <si>
    <t>GRP (poliester ojačan staklenim vlaknima) cijevi Φ 250 sukladno HRN EN 14364:2008</t>
  </si>
  <si>
    <t>Dobava, transport duž rova, spuštanje u rov i montaža vodonepropusnih kanalizacijskih cijevi nominalnog unutarnjeg promjera 250 mm, minimalne tjemene nosivosti SN 8 kN/m², sukladno zahtjevima, položaja i pada prema nacrtima.</t>
  </si>
  <si>
    <t xml:space="preserve"> - prosječna dubina do nivelete 1,80 m</t>
  </si>
  <si>
    <t>3.2.1.</t>
  </si>
  <si>
    <t>3.2.2.</t>
  </si>
  <si>
    <t xml:space="preserve"> - termoplastična cijev ø 160 mm</t>
  </si>
  <si>
    <t xml:space="preserve"> - prosječna dubina do nivelete 1,90 m</t>
  </si>
  <si>
    <t xml:space="preserve"> - pješčana posteljica i obloga cjevovoda</t>
  </si>
  <si>
    <t>Priključak  sa suprotne strane ulice
- lokalne ceste</t>
  </si>
  <si>
    <t>Obračun po kompletu dokumentacije.</t>
  </si>
  <si>
    <t>U jediničnu cijenu uključiti sav potreban rad i materijal te utovar, transport do 5,0 km i istovar razbijenog materijala.
Projektant je predvidio broj mostića, a obračun se radi prema stvarno izvršenim radovima (izvedenim novim mostićima) ovjerenim od strane nadzornog inženjera.</t>
  </si>
  <si>
    <t>Dobava, nasipavanje i nabijanje kamenog materijala granulacije od 0/64 mm za osiguravanje privremenih prilaza parcelama tokom izgradnje kanalizacije.
Ugradnja se obavlja strojnim nasipavanjem i zbijanjem lakim strojnim nabijačima.</t>
  </si>
  <si>
    <t>5.2.1.</t>
  </si>
  <si>
    <t>5.3.3.</t>
  </si>
  <si>
    <t>5.3.4.</t>
  </si>
  <si>
    <t>5.5.</t>
  </si>
  <si>
    <t>5.8.</t>
  </si>
  <si>
    <t>5.9.</t>
  </si>
  <si>
    <t>Lociranje i označavanje točne pozicije postojećih podzemnih instalacija (HEP, TK kablovi, vodovod, plinovod, i sl.).</t>
  </si>
  <si>
    <t xml:space="preserve">Stavka uključuje: dobavu, montažu i spajanje sastavnica okna, dobavu i postavljanje okruglih lijevano-željeznih poklopaca (s ventilacijskim otvorima/rupicama ili vodonepropusni ako su u dnu jarka) s okvirom promjera 600 mm, nosivosti 250 kN za okna u zelenim površinama i 400 kN za okna u cestama, na AB ploči, dopremu, izradu i ugradnju završnog AB ležajnog prstena C25/30 i sekundarnog betona C20/25 za prijenos statičkih i dinamičkih opterećenja na učvršćeni zasip oko revizijskih okana. </t>
  </si>
  <si>
    <r>
      <t xml:space="preserve">U cijenu uračunato i premještanje tijekom rada. </t>
    </r>
    <r>
      <rPr>
        <i/>
        <sz val="10"/>
        <rFont val="Arial"/>
        <family val="2"/>
        <charset val="238"/>
      </rPr>
      <t>Obračun po kompletu prometnih znakova.</t>
    </r>
  </si>
  <si>
    <r>
      <t xml:space="preserve">Napomena: </t>
    </r>
    <r>
      <rPr>
        <sz val="10"/>
        <rFont val="Arial"/>
        <family val="2"/>
        <charset val="238"/>
      </rPr>
      <t xml:space="preserve">Ponuditelj nudi jedinstvenu cijenu iskopa, bez obzira na procijenjene kategorije tla i uvjete izvođenja, sve na temelju pregleda projektne dokumentacije i </t>
    </r>
    <r>
      <rPr>
        <b/>
        <sz val="10"/>
        <rFont val="Arial"/>
        <family val="2"/>
        <charset val="238"/>
      </rPr>
      <t>obilaska terena gradilišta</t>
    </r>
    <r>
      <rPr>
        <sz val="10"/>
        <rFont val="Arial"/>
        <family val="2"/>
        <charset val="238"/>
      </rPr>
      <t xml:space="preserve">. </t>
    </r>
  </si>
  <si>
    <r>
      <t>m</t>
    </r>
    <r>
      <rPr>
        <vertAlign val="superscript"/>
        <sz val="10"/>
        <rFont val="Arial"/>
        <family val="2"/>
        <charset val="238"/>
      </rPr>
      <t>3</t>
    </r>
  </si>
  <si>
    <r>
      <t>m</t>
    </r>
    <r>
      <rPr>
        <vertAlign val="superscript"/>
        <sz val="10"/>
        <rFont val="Arial"/>
        <family val="2"/>
        <charset val="238"/>
      </rPr>
      <t>2</t>
    </r>
  </si>
  <si>
    <r>
      <t>Obračun po m</t>
    </r>
    <r>
      <rPr>
        <sz val="10"/>
        <rFont val="Arial"/>
        <family val="2"/>
        <charset val="238"/>
      </rPr>
      <t>³</t>
    </r>
    <r>
      <rPr>
        <i/>
        <sz val="10"/>
        <rFont val="Arial"/>
        <family val="2"/>
        <charset val="238"/>
      </rPr>
      <t xml:space="preserve"> zatrpanog materijala.</t>
    </r>
  </si>
  <si>
    <r>
      <t xml:space="preserve">PP (polipropilenske) korugirane cijevi </t>
    </r>
    <r>
      <rPr>
        <sz val="10"/>
        <rFont val="Calibri"/>
        <family val="2"/>
        <charset val="238"/>
      </rPr>
      <t xml:space="preserve">Φ </t>
    </r>
    <r>
      <rPr>
        <sz val="10"/>
        <rFont val="Arial"/>
        <family val="2"/>
        <charset val="238"/>
      </rPr>
      <t>250 sukladno HRN EN 13476-1:2007</t>
    </r>
  </si>
  <si>
    <r>
      <t>Za vrijeme ispitivanja mora se održavati stalni ispitni tlak, što se postiže stalnim dopunjavanjem vode ili dodatnim tlačenjem vode. Količine dodatne vode se mjere i ne smiju prijeći dopuštene količine (za plastične cijevi 0,02 l/m</t>
    </r>
    <r>
      <rPr>
        <vertAlign val="superscript"/>
        <sz val="10"/>
        <rFont val="Arial"/>
        <family val="2"/>
        <charset val="238"/>
      </rPr>
      <t>2</t>
    </r>
    <r>
      <rPr>
        <sz val="10"/>
        <rFont val="Arial"/>
        <family val="2"/>
        <charset val="238"/>
      </rPr>
      <t>).</t>
    </r>
  </si>
  <si>
    <r>
      <t xml:space="preserve">koljeno </t>
    </r>
    <r>
      <rPr>
        <sz val="10"/>
        <rFont val="Calibri"/>
        <family val="2"/>
        <charset val="238"/>
      </rPr>
      <t>Φ</t>
    </r>
    <r>
      <rPr>
        <sz val="10"/>
        <rFont val="Arial"/>
        <family val="2"/>
        <charset val="238"/>
      </rPr>
      <t xml:space="preserve"> 160 mm - 90º</t>
    </r>
  </si>
  <si>
    <r>
      <t xml:space="preserve">kanalizacijski čep </t>
    </r>
    <r>
      <rPr>
        <sz val="10"/>
        <rFont val="Calibri"/>
        <family val="2"/>
        <charset val="238"/>
      </rPr>
      <t>Φ</t>
    </r>
    <r>
      <rPr>
        <sz val="10"/>
        <rFont val="Arial"/>
        <family val="2"/>
        <charset val="238"/>
      </rPr>
      <t xml:space="preserve"> 160 mm</t>
    </r>
  </si>
  <si>
    <r>
      <t xml:space="preserve">kanalizacijski cijev </t>
    </r>
    <r>
      <rPr>
        <sz val="10"/>
        <rFont val="Calibri"/>
        <family val="2"/>
        <charset val="238"/>
      </rPr>
      <t>Φ</t>
    </r>
    <r>
      <rPr>
        <sz val="10"/>
        <rFont val="Arial"/>
        <family val="2"/>
        <charset val="238"/>
      </rPr>
      <t xml:space="preserve"> 160 mm l=4000 mm</t>
    </r>
  </si>
  <si>
    <r>
      <t xml:space="preserve">Izvedba križanja trase kanalizacije s prilazima parcelama - mostićima prosječne širine 5,5 m. Stavka obuhvaća: 
(a) strojno razbijanje ili zasijecanje prekop prilaza, 
(b) radove na: 
   - polaganju betonske cijevi (potreban profil 
     cijevi odrediti u suradnji s nadležnim 
     javnim poduzećem, projektant predviđa
     betonske cijevi profila
     </t>
    </r>
    <r>
      <rPr>
        <sz val="10"/>
        <rFont val="Calibri"/>
        <family val="2"/>
        <charset val="238"/>
      </rPr>
      <t xml:space="preserve">Φ 500, 300  </t>
    </r>
    <r>
      <rPr>
        <sz val="10"/>
        <rFont val="Arial"/>
        <family val="2"/>
        <charset val="238"/>
      </rPr>
      <t>mm - duljine
     jednake postojećem mostiću koji se ruši</t>
    </r>
    <r>
      <rPr>
        <sz val="10"/>
        <rFont val="Calibri"/>
        <family val="2"/>
        <charset val="238"/>
      </rPr>
      <t>)</t>
    </r>
    <r>
      <rPr>
        <sz val="10"/>
        <rFont val="Arial"/>
        <family val="2"/>
        <charset val="238"/>
      </rPr>
      <t xml:space="preserve">
   - izradi betonskih krila mostića debljine  
     stijenke 20 cm - betonom klase C 30/37, 
     konstruktivno armiranih dvostrukom 
     armaturnom mrežom Q-257, uključivo 
     potrebna dvostrana oplata (srednja 
     količina betona 2,5 m³, armature 95 kg, 
     oplate 15 m²)
   - nasipavanje prostora između betonskih 
     krila nasipnim kamenom 0-64 mm 
  - izrada završnog sloja mostića
    betoniranjem ili asfaltiranje</t>
    </r>
  </si>
  <si>
    <r>
      <t>Obračun po m</t>
    </r>
    <r>
      <rPr>
        <i/>
        <vertAlign val="superscript"/>
        <sz val="10"/>
        <rFont val="Arial"/>
        <family val="2"/>
        <charset val="238"/>
      </rPr>
      <t>3</t>
    </r>
    <r>
      <rPr>
        <i/>
        <sz val="10"/>
        <rFont val="Arial"/>
        <family val="2"/>
        <charset val="238"/>
      </rPr>
      <t>.</t>
    </r>
  </si>
  <si>
    <r>
      <t>m</t>
    </r>
    <r>
      <rPr>
        <vertAlign val="superscript"/>
        <sz val="10"/>
        <rFont val="Calibri"/>
        <family val="2"/>
        <charset val="238"/>
      </rPr>
      <t>3</t>
    </r>
  </si>
  <si>
    <t xml:space="preserve">TROŠKOVNIK PROJEKTIRANIH RADOVA ZA GRADNJU 
SEKUNDARNE KANALIZACIJSKE MREŽE NASELJA LIPOVLJANI </t>
  </si>
  <si>
    <t>Stavka uključuje sve potrebne radove i opremu za razupiranje i osiguranje rova od urušavanja, prema tehnologiji izvođača radova, u skladu s propisanim uvjetima zaštite na radu, uključujući i potreban iskop i proširenja rova za hidrotehničke građevine za ugradnju zaštitne oplate (koji nije posebno specificiran).</t>
  </si>
  <si>
    <t xml:space="preserve"> - vraćanje odvodnih kanala na mjestu priključenja u funkcionalno stanje</t>
  </si>
  <si>
    <r>
      <t xml:space="preserve">Napomena: </t>
    </r>
    <r>
      <rPr>
        <sz val="10"/>
        <rFont val="Arial"/>
        <family val="2"/>
        <charset val="238"/>
      </rPr>
      <t>Zemljane radove u blizini ceste i pješačke staze izvoditi prikladnom mehanizacijom (</t>
    </r>
    <r>
      <rPr>
        <b/>
        <sz val="10"/>
        <rFont val="Arial"/>
        <family val="2"/>
        <charset val="238"/>
      </rPr>
      <t>radna vozila na gumenim kotačima sa prikladnom težinom za lokaciju i okoliš</t>
    </r>
    <r>
      <rPr>
        <sz val="10"/>
        <rFont val="Arial"/>
        <family val="2"/>
        <charset val="238"/>
      </rPr>
      <t>) kako bi se izbjegla oštećenja kolnika i pješačke staze. Oštećenja kolnika i pješačke staze uzrokovana izvođenjem predmetnih radova sanirati će se na teret izvođača radova ili ih izvođač radova mora sanirati o svom trošku.</t>
    </r>
  </si>
  <si>
    <r>
      <t>Strojni iskop rova za gravitacijski cjevovod  u materijalu C kategorije. Dubina iskopa do maksimalno cca</t>
    </r>
    <r>
      <rPr>
        <b/>
        <sz val="10"/>
        <rFont val="Arial"/>
        <family val="2"/>
        <charset val="238"/>
      </rPr>
      <t xml:space="preserve"> 2,70 m</t>
    </r>
    <r>
      <rPr>
        <sz val="10"/>
        <rFont val="Arial"/>
        <family val="2"/>
        <charset val="238"/>
      </rPr>
      <t>.</t>
    </r>
  </si>
  <si>
    <t>Strojno zatrpavanje rova i građevnih jama materijalom iz iskopa, nakon polaganja i montaže cijevi i izvedbe obloge od pijeska, odnosno nakon izgradnje hidrotehničkih građevina. Zatrpavanje se obavlja u slojevima od 30 cm do nivoa okolnog terena (vraćanje terena u prvobitno stanje) uz nabijanje lakim strojnim nabijačima do potrebne zbijenosti. Stavka uključuje strojno profiliranje odvodnog kanala nakon završetka radova.</t>
  </si>
  <si>
    <t>Strojni utovar viška materijala u vozilo, odvoz na deponij do udaljnosti 7 km (lokacija u dogovoru s investitorom i nadzorom), istovar i razastiranje na deponij s grubim planiranjem.
Koeficijent rastresitosti uzet 1,20.</t>
  </si>
  <si>
    <t>Obračun po m2 kanala.</t>
  </si>
  <si>
    <t xml:space="preserve"> - montažno PE ili PP okno (uključuje sve dijelove)</t>
  </si>
  <si>
    <t xml:space="preserve"> - brtveni materijal za osiguranje                      vodonepropusnosti spoja cijevi i RO</t>
  </si>
  <si>
    <t xml:space="preserve"> - sve potrebne radnje na izradi čvora priključenja (bušenje cijevi ili okana) </t>
  </si>
  <si>
    <t xml:space="preserve"> - završni asfaltni sloj  8 cm (BNS32A+AB11E)</t>
  </si>
  <si>
    <t>5.3.5.</t>
  </si>
  <si>
    <t>brtveni materijal</t>
  </si>
  <si>
    <r>
      <t xml:space="preserve"> - zamijenski kameni materijal 0-63 mm- zbijenost Ms 80 MN/m</t>
    </r>
    <r>
      <rPr>
        <sz val="10"/>
        <rFont val="Calibri"/>
        <family val="2"/>
        <charset val="238"/>
      </rPr>
      <t>²</t>
    </r>
  </si>
  <si>
    <t xml:space="preserve">Izrada priključaka sa suprotne strane ulice kroz lokalne ceste.
Stavka uključuje: sve potrebne iskope (lokalne ceste), rezanje asfalta, odvoze viška materijala od iskopa na predviđenu deponiju udaljenosti do 7km, zatrpavanje građeviskih jama,  dobavu i ugradnju montažnog revizijskog okna (tehničkih karakteristika kao što je navedeno u stavci br. 3.2. - Kanalizacijski radovi), strojno zasijecanje asfaltnih površina, prekop lokalne prometnice i postavljanje kanalizacijske termoplastične cijevi ø 160 mm, pješčanu podlogu i oblogu cijevi, zatrpavanje rova zamijenskim kamenim materijalom uz zbijanje te izrada završnog asfaltnog sloja  (debljine do 8 cm)
Izrada priključka na postojeću kanalizaciju. Priključak se izvodi na mjestu revizijskog okna ili direktno na kanalizacijsku cijev uz obavezan uvijet vodonepropusnosti. </t>
  </si>
  <si>
    <t xml:space="preserve"> - iskop postojeće kolničke konstrukcije i zemljanog materijala</t>
  </si>
  <si>
    <t>1.6.</t>
  </si>
  <si>
    <t>Uklanjanje postojećeg drveća i raslinja koje se nazi na trasi iskopa kanalizacijskog kolektora. Uklanje vršiti u dogovoru sa nadzornim inženjerom i komunalnim redarom.</t>
  </si>
  <si>
    <t>Obračun po komadu uklonjenog drveća</t>
  </si>
  <si>
    <t>Opremljenost i tehnologiju radova Izvođač treba prilagoditi tehničkim značajkama i potrebnoj kvaliteti radova i u cilju da se ne oštećuje postojeći kolnik pješačka staza. Širina rova se obračunava po normalnom profilu rova. Eventualno proširenje rova uzrokovano dubinom iskopa potrebno je obuhvatiti jediničnom cijenom iskopa. Iskopano tlo se odvozi, međudeponira i kod zatrpavanja se ponovo dovozi na mjesto ugradbe. Transporte obavljati prikladnim vozilima ovisno o raspoloživom prostoru da se izbjegnu oštećenja kolničkih konstrukcija.</t>
  </si>
  <si>
    <r>
      <t>jahač - 250/160 mm - 90º</t>
    </r>
    <r>
      <rPr>
        <sz val="10"/>
        <rFont val="Calibri"/>
        <family val="2"/>
        <charset val="238"/>
      </rPr>
      <t/>
    </r>
  </si>
  <si>
    <r>
      <t xml:space="preserve">Dobava i ugradnja prikladnih plastičnih komada (PVC ili PE/PP) </t>
    </r>
    <r>
      <rPr>
        <sz val="10"/>
        <rFont val="Calibri"/>
        <family val="2"/>
        <charset val="238"/>
      </rPr>
      <t xml:space="preserve">Φ </t>
    </r>
    <r>
      <rPr>
        <sz val="10"/>
        <rFont val="Arial"/>
        <family val="2"/>
        <charset val="238"/>
      </rPr>
      <t xml:space="preserve">250/160 mm - 90º (cjevni jahači) za priključak kućnih kanalizacija na kanalizacijsku mrežu na mjestima gdje nije moguće izravno priključenje na RO.  Na sedlo je potrebno postaviti cijev </t>
    </r>
    <r>
      <rPr>
        <sz val="10"/>
        <rFont val="Calibri"/>
        <family val="2"/>
        <charset val="238"/>
      </rPr>
      <t>Φ</t>
    </r>
    <r>
      <rPr>
        <sz val="10"/>
        <rFont val="Arial"/>
        <family val="2"/>
        <charset val="238"/>
      </rPr>
      <t xml:space="preserve"> 160 mm, koljeno </t>
    </r>
    <r>
      <rPr>
        <sz val="10"/>
        <rFont val="Calibri"/>
        <family val="2"/>
        <charset val="238"/>
      </rPr>
      <t>Φ</t>
    </r>
    <r>
      <rPr>
        <sz val="10"/>
        <rFont val="Arial"/>
        <family val="2"/>
        <charset val="238"/>
      </rPr>
      <t xml:space="preserve"> 160-90º, te po potrebi zatvoriti čepom DN 160 mm.
U jediničnu cijenu uključiti sav potreban rad i materijal.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</si>
</sst>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kn&quot;;[Red]\-#,##0.00\ &quot;kn&quot;"/>
    <numFmt numFmtId="164" formatCode="#,##0.00\ &quot;kn&quot;"/>
  </numFmts>
  <fonts count="27" x14ac:knownFonts="1">
    <font>
      <sz val="11"/>
      <color theme="1"/>
      <name val="Calibri"/>
      <family val="2"/>
      <charset val="238"/>
      <scheme val="minor"/>
    </font>
    <font>
      <sz val="10"/>
      <color theme="1"/>
      <name val="Arial"/>
      <family val="2"/>
      <charset val="238"/>
    </font>
    <font>
      <sz val="11"/>
      <color rgb="FF9C0006"/>
      <name val="Calibri"/>
      <family val="2"/>
      <charset val="238"/>
      <scheme val="minor"/>
    </font>
    <font>
      <sz val="11"/>
      <name val="Arial"/>
      <family val="2"/>
      <charset val="238"/>
    </font>
    <font>
      <b/>
      <sz val="12"/>
      <name val="Arial"/>
      <family val="2"/>
      <charset val="238"/>
    </font>
    <font>
      <sz val="12"/>
      <name val="Arial"/>
      <family val="2"/>
      <charset val="238"/>
    </font>
    <font>
      <sz val="12"/>
      <color theme="1"/>
      <name val="Arial"/>
      <family val="2"/>
      <charset val="238"/>
    </font>
    <font>
      <i/>
      <sz val="11"/>
      <name val="Arial"/>
      <family val="2"/>
      <charset val="238"/>
    </font>
    <font>
      <sz val="8"/>
      <color indexed="81"/>
      <name val="Tahoma"/>
      <family val="2"/>
      <charset val="238"/>
    </font>
    <font>
      <b/>
      <sz val="8"/>
      <color indexed="81"/>
      <name val="Tahoma"/>
      <family val="2"/>
      <charset val="238"/>
    </font>
    <font>
      <sz val="10"/>
      <name val="Arial"/>
      <family val="2"/>
      <charset val="238"/>
    </font>
    <font>
      <b/>
      <sz val="10"/>
      <name val="Arial"/>
      <family val="2"/>
      <charset val="238"/>
    </font>
    <font>
      <b/>
      <i/>
      <sz val="10"/>
      <name val="Arial"/>
      <family val="2"/>
      <charset val="238"/>
    </font>
    <font>
      <i/>
      <sz val="10"/>
      <name val="Arial"/>
      <family val="2"/>
      <charset val="238"/>
    </font>
    <font>
      <sz val="10"/>
      <name val="Calibri"/>
      <family val="2"/>
      <charset val="238"/>
    </font>
    <font>
      <sz val="11"/>
      <color rgb="FF006100"/>
      <name val="Calibri"/>
      <family val="2"/>
      <charset val="238"/>
      <scheme val="minor"/>
    </font>
    <font>
      <b/>
      <sz val="12"/>
      <color rgb="FFFF0000"/>
      <name val="Arial"/>
      <family val="2"/>
      <charset val="238"/>
    </font>
    <font>
      <sz val="12"/>
      <color rgb="FFFF0000"/>
      <name val="Arial"/>
      <family val="2"/>
      <charset val="238"/>
    </font>
    <font>
      <b/>
      <sz val="11"/>
      <name val="Arial"/>
      <family val="2"/>
      <charset val="238"/>
    </font>
    <font>
      <sz val="11"/>
      <name val="Calibri"/>
      <family val="2"/>
      <charset val="238"/>
      <scheme val="minor"/>
    </font>
    <font>
      <b/>
      <sz val="24"/>
      <name val="Calibri"/>
      <family val="2"/>
      <charset val="238"/>
      <scheme val="minor"/>
    </font>
    <font>
      <vertAlign val="superscript"/>
      <sz val="10"/>
      <name val="Arial"/>
      <family val="2"/>
      <charset val="238"/>
    </font>
    <font>
      <i/>
      <u/>
      <sz val="10"/>
      <name val="Arial"/>
      <family val="2"/>
      <charset val="238"/>
    </font>
    <font>
      <i/>
      <vertAlign val="superscript"/>
      <sz val="10"/>
      <name val="Arial"/>
      <family val="2"/>
      <charset val="238"/>
    </font>
    <font>
      <vertAlign val="superscript"/>
      <sz val="10"/>
      <name val="Calibri"/>
      <family val="2"/>
      <charset val="238"/>
    </font>
    <font>
      <sz val="11"/>
      <color theme="1"/>
      <name val="Arial"/>
      <family val="2"/>
      <charset val="238"/>
    </font>
    <font>
      <b/>
      <sz val="11"/>
      <color theme="1"/>
      <name val="Arial"/>
      <family val="2"/>
      <charset val="238"/>
    </font>
  </fonts>
  <fills count="6">
    <fill>
      <patternFill patternType="none"/>
    </fill>
    <fill>
      <patternFill patternType="gray125"/>
    </fill>
    <fill>
      <patternFill patternType="solid">
        <fgColor theme="0" tint="-0.249977111117893"/>
        <bgColor indexed="64"/>
      </patternFill>
    </fill>
    <fill>
      <patternFill patternType="solid">
        <fgColor rgb="FFFFC7CE"/>
      </patternFill>
    </fill>
    <fill>
      <patternFill patternType="solid">
        <fgColor rgb="FFC6EFCE"/>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medium">
        <color indexed="64"/>
      </bottom>
      <diagonal/>
    </border>
    <border>
      <left/>
      <right/>
      <top/>
      <bottom style="double">
        <color indexed="64"/>
      </bottom>
      <diagonal/>
    </border>
    <border>
      <left/>
      <right/>
      <top style="hair">
        <color indexed="64"/>
      </top>
      <bottom style="double">
        <color indexed="64"/>
      </bottom>
      <diagonal/>
    </border>
    <border>
      <left/>
      <right/>
      <top style="hair">
        <color indexed="64"/>
      </top>
      <bottom style="hair">
        <color indexed="64"/>
      </bottom>
      <diagonal/>
    </border>
    <border>
      <left/>
      <right/>
      <top style="double">
        <color indexed="64"/>
      </top>
      <bottom style="medium">
        <color indexed="64"/>
      </bottom>
      <diagonal/>
    </border>
    <border>
      <left/>
      <right/>
      <top style="dotted">
        <color indexed="64"/>
      </top>
      <bottom/>
      <diagonal/>
    </border>
    <border>
      <left/>
      <right/>
      <top style="medium">
        <color indexed="64"/>
      </top>
      <bottom/>
      <diagonal/>
    </border>
  </borders>
  <cellStyleXfs count="5">
    <xf numFmtId="0" fontId="0" fillId="0" borderId="0"/>
    <xf numFmtId="0" fontId="2" fillId="3" borderId="0" applyNumberFormat="0" applyBorder="0" applyAlignment="0" applyProtection="0"/>
    <xf numFmtId="0" fontId="3" fillId="0" borderId="0"/>
    <xf numFmtId="0" fontId="10" fillId="0" borderId="0"/>
    <xf numFmtId="0" fontId="15" fillId="4" borderId="0" applyNumberFormat="0" applyBorder="0" applyAlignment="0" applyProtection="0"/>
  </cellStyleXfs>
  <cellXfs count="132">
    <xf numFmtId="0" fontId="0" fillId="0" borderId="0" xfId="0"/>
    <xf numFmtId="0" fontId="4" fillId="0" borderId="0" xfId="2" applyFont="1" applyFill="1" applyAlignment="1">
      <alignment horizontal="center"/>
    </xf>
    <xf numFmtId="0" fontId="5" fillId="0" borderId="0" xfId="2" applyFont="1" applyFill="1" applyAlignment="1">
      <alignment horizontal="left"/>
    </xf>
    <xf numFmtId="0" fontId="6" fillId="0" borderId="0" xfId="0" applyNumberFormat="1" applyFont="1" applyAlignment="1">
      <alignment horizontal="justify" vertical="top" wrapText="1" readingOrder="1"/>
    </xf>
    <xf numFmtId="4" fontId="6" fillId="0" borderId="0" xfId="0" applyNumberFormat="1" applyFont="1" applyAlignment="1"/>
    <xf numFmtId="0" fontId="6" fillId="0" borderId="0" xfId="0" applyFont="1"/>
    <xf numFmtId="0" fontId="5" fillId="0" borderId="0" xfId="1" applyFont="1" applyFill="1" applyAlignment="1">
      <alignment horizontal="center"/>
    </xf>
    <xf numFmtId="0" fontId="5" fillId="0" borderId="0" xfId="1" applyFont="1" applyFill="1"/>
    <xf numFmtId="8" fontId="5" fillId="0" borderId="0" xfId="1" applyNumberFormat="1" applyFont="1" applyFill="1"/>
    <xf numFmtId="49" fontId="6" fillId="0" borderId="0" xfId="0" applyNumberFormat="1" applyFont="1" applyAlignment="1">
      <alignment horizontal="center" readingOrder="1"/>
    </xf>
    <xf numFmtId="0" fontId="4" fillId="0" borderId="0" xfId="2" applyFont="1" applyFill="1" applyAlignment="1">
      <alignment horizontal="center" readingOrder="1"/>
    </xf>
    <xf numFmtId="0" fontId="5" fillId="0" borderId="0" xfId="2" applyFont="1" applyFill="1" applyAlignment="1">
      <alignment horizontal="center" readingOrder="1"/>
    </xf>
    <xf numFmtId="0" fontId="6" fillId="0" borderId="0" xfId="0" applyFont="1" applyAlignment="1">
      <alignment horizontal="center" readingOrder="1"/>
    </xf>
    <xf numFmtId="0" fontId="7" fillId="0" borderId="0" xfId="2" applyFont="1" applyFill="1" applyAlignment="1">
      <alignment horizontal="right"/>
    </xf>
    <xf numFmtId="0" fontId="7" fillId="0" borderId="0" xfId="2" applyFont="1" applyFill="1" applyAlignment="1"/>
    <xf numFmtId="0" fontId="1" fillId="0" borderId="0" xfId="0" applyFont="1" applyAlignment="1">
      <alignment horizontal="center" readingOrder="1"/>
    </xf>
    <xf numFmtId="0" fontId="11" fillId="0" borderId="0" xfId="0" applyNumberFormat="1" applyFont="1" applyBorder="1" applyAlignment="1">
      <alignment horizontal="left" vertical="top" indent="1"/>
    </xf>
    <xf numFmtId="49" fontId="11" fillId="0" borderId="0" xfId="0" applyNumberFormat="1" applyFont="1" applyBorder="1" applyAlignment="1">
      <alignment horizontal="justify" readingOrder="1"/>
    </xf>
    <xf numFmtId="4" fontId="11" fillId="0" borderId="0" xfId="0" applyNumberFormat="1" applyFont="1" applyBorder="1" applyAlignment="1">
      <alignment horizontal="center"/>
    </xf>
    <xf numFmtId="4" fontId="12" fillId="0" borderId="0" xfId="0" applyNumberFormat="1" applyFont="1" applyBorder="1" applyAlignment="1">
      <alignment horizontal="center"/>
    </xf>
    <xf numFmtId="0" fontId="10" fillId="0" borderId="0" xfId="0" applyFont="1"/>
    <xf numFmtId="0" fontId="11" fillId="0" borderId="3" xfId="0" applyNumberFormat="1" applyFont="1" applyBorder="1" applyAlignment="1">
      <alignment horizontal="left" vertical="top" indent="1"/>
    </xf>
    <xf numFmtId="0" fontId="11" fillId="0" borderId="3" xfId="0" applyNumberFormat="1" applyFont="1" applyBorder="1" applyAlignment="1">
      <alignment horizontal="justify" vertical="top" wrapText="1" readingOrder="1"/>
    </xf>
    <xf numFmtId="49" fontId="10" fillId="0" borderId="3" xfId="0" applyNumberFormat="1" applyFont="1" applyBorder="1" applyAlignment="1">
      <alignment horizontal="justify" readingOrder="1"/>
    </xf>
    <xf numFmtId="4" fontId="10" fillId="0" borderId="3" xfId="0" applyNumberFormat="1" applyFont="1" applyBorder="1" applyAlignment="1"/>
    <xf numFmtId="0" fontId="10" fillId="0" borderId="0" xfId="0" applyNumberFormat="1" applyFont="1" applyAlignment="1">
      <alignment horizontal="left" vertical="top" indent="1"/>
    </xf>
    <xf numFmtId="0" fontId="10" fillId="0" borderId="0" xfId="0" applyNumberFormat="1" applyFont="1" applyAlignment="1">
      <alignment horizontal="justify" vertical="top" wrapText="1" readingOrder="1"/>
    </xf>
    <xf numFmtId="49" fontId="10" fillId="0" borderId="0" xfId="0" applyNumberFormat="1" applyFont="1" applyAlignment="1">
      <alignment horizontal="justify" readingOrder="1"/>
    </xf>
    <xf numFmtId="4" fontId="10" fillId="0" borderId="0" xfId="0" applyNumberFormat="1" applyFont="1" applyAlignment="1"/>
    <xf numFmtId="0" fontId="13" fillId="0" borderId="0" xfId="0" applyNumberFormat="1" applyFont="1" applyAlignment="1">
      <alignment horizontal="justify" vertical="top" wrapText="1" readingOrder="1"/>
    </xf>
    <xf numFmtId="49" fontId="10" fillId="0" borderId="0" xfId="0" applyNumberFormat="1" applyFont="1" applyBorder="1" applyAlignment="1">
      <alignment horizontal="justify" readingOrder="1"/>
    </xf>
    <xf numFmtId="4" fontId="10" fillId="0" borderId="0" xfId="0" applyNumberFormat="1" applyFont="1" applyBorder="1" applyAlignment="1"/>
    <xf numFmtId="0" fontId="10" fillId="0" borderId="0" xfId="0" applyNumberFormat="1" applyFont="1" applyBorder="1" applyAlignment="1">
      <alignment horizontal="left" vertical="top" indent="1"/>
    </xf>
    <xf numFmtId="0" fontId="10" fillId="0" borderId="0" xfId="0" applyNumberFormat="1" applyFont="1" applyBorder="1" applyAlignment="1">
      <alignment horizontal="justify" vertical="top" wrapText="1" readingOrder="1"/>
    </xf>
    <xf numFmtId="49" fontId="10" fillId="0" borderId="4" xfId="0" applyNumberFormat="1" applyFont="1" applyBorder="1" applyAlignment="1">
      <alignment horizontal="justify" readingOrder="1"/>
    </xf>
    <xf numFmtId="4" fontId="10" fillId="0" borderId="4" xfId="0" applyNumberFormat="1" applyFont="1" applyBorder="1" applyAlignment="1"/>
    <xf numFmtId="164" fontId="16" fillId="5" borderId="0" xfId="0" applyNumberFormat="1" applyFont="1" applyFill="1"/>
    <xf numFmtId="49" fontId="11" fillId="2" borderId="1" xfId="0" applyNumberFormat="1" applyFont="1" applyFill="1" applyBorder="1" applyAlignment="1">
      <alignment horizontal="center" vertical="center" readingOrder="1"/>
    </xf>
    <xf numFmtId="4" fontId="11" fillId="2" borderId="1" xfId="0" applyNumberFormat="1" applyFont="1" applyFill="1" applyBorder="1" applyAlignment="1">
      <alignment horizontal="center" vertical="center"/>
    </xf>
    <xf numFmtId="0" fontId="17" fillId="0" borderId="0" xfId="0" applyFont="1"/>
    <xf numFmtId="0" fontId="17" fillId="0" borderId="0" xfId="0" applyFont="1" applyAlignment="1">
      <alignment horizontal="center" readingOrder="1"/>
    </xf>
    <xf numFmtId="4" fontId="17" fillId="0" borderId="0" xfId="0" applyNumberFormat="1" applyFont="1"/>
    <xf numFmtId="2" fontId="17" fillId="0" borderId="0" xfId="0" applyNumberFormat="1" applyFont="1"/>
    <xf numFmtId="0" fontId="19" fillId="0" borderId="0" xfId="0" applyFont="1"/>
    <xf numFmtId="0" fontId="5" fillId="0" borderId="0" xfId="0" applyFont="1"/>
    <xf numFmtId="0" fontId="5" fillId="0" borderId="0" xfId="0" applyFont="1" applyAlignment="1">
      <alignment horizontal="center" readingOrder="1"/>
    </xf>
    <xf numFmtId="164" fontId="5" fillId="0" borderId="0" xfId="0" applyNumberFormat="1" applyFont="1"/>
    <xf numFmtId="164" fontId="5" fillId="0" borderId="6" xfId="0" applyNumberFormat="1" applyFont="1" applyBorder="1"/>
    <xf numFmtId="0" fontId="5" fillId="0" borderId="4" xfId="0" applyFont="1" applyBorder="1" applyAlignment="1">
      <alignment horizontal="center" readingOrder="1"/>
    </xf>
    <xf numFmtId="0" fontId="5" fillId="0" borderId="4" xfId="0" applyFont="1" applyBorder="1"/>
    <xf numFmtId="164" fontId="5" fillId="0" borderId="5" xfId="0" applyNumberFormat="1" applyFont="1" applyBorder="1"/>
    <xf numFmtId="0" fontId="4" fillId="0" borderId="0" xfId="2" applyFont="1" applyFill="1" applyBorder="1" applyAlignment="1">
      <alignment horizontal="right"/>
    </xf>
    <xf numFmtId="164" fontId="4" fillId="0" borderId="0" xfId="2" applyNumberFormat="1" applyFont="1" applyFill="1" applyAlignment="1"/>
    <xf numFmtId="0" fontId="5" fillId="0" borderId="4" xfId="2" applyFont="1" applyFill="1" applyBorder="1" applyAlignment="1">
      <alignment horizontal="right"/>
    </xf>
    <xf numFmtId="164" fontId="5" fillId="0" borderId="4" xfId="2" applyNumberFormat="1" applyFont="1" applyFill="1" applyBorder="1" applyAlignment="1"/>
    <xf numFmtId="0" fontId="5" fillId="0" borderId="7" xfId="0" applyFont="1" applyBorder="1" applyAlignment="1">
      <alignment horizontal="center" readingOrder="1"/>
    </xf>
    <xf numFmtId="0" fontId="4" fillId="0" borderId="7" xfId="0" applyFont="1" applyBorder="1" applyAlignment="1">
      <alignment horizontal="right"/>
    </xf>
    <xf numFmtId="164" fontId="4" fillId="0" borderId="7" xfId="0" applyNumberFormat="1" applyFont="1" applyBorder="1"/>
    <xf numFmtId="0" fontId="11" fillId="0" borderId="0" xfId="0" applyNumberFormat="1" applyFont="1" applyBorder="1" applyAlignment="1">
      <alignment horizontal="justify" vertical="top" wrapText="1" readingOrder="1"/>
    </xf>
    <xf numFmtId="0" fontId="11" fillId="0" borderId="0" xfId="0" applyNumberFormat="1" applyFont="1" applyBorder="1" applyAlignment="1">
      <alignment vertical="top" readingOrder="1"/>
    </xf>
    <xf numFmtId="4" fontId="11" fillId="0" borderId="0" xfId="0" applyNumberFormat="1" applyFont="1" applyBorder="1" applyAlignment="1"/>
    <xf numFmtId="0" fontId="11" fillId="0" borderId="3" xfId="0" applyNumberFormat="1" applyFont="1" applyBorder="1" applyAlignment="1">
      <alignment horizontal="left" vertical="center"/>
    </xf>
    <xf numFmtId="0" fontId="11" fillId="0" borderId="3" xfId="0" applyNumberFormat="1" applyFont="1" applyBorder="1" applyAlignment="1">
      <alignment horizontal="justify" vertical="center" wrapText="1" readingOrder="1"/>
    </xf>
    <xf numFmtId="49" fontId="11" fillId="0" borderId="3" xfId="0" applyNumberFormat="1" applyFont="1" applyBorder="1" applyAlignment="1">
      <alignment horizontal="justify" vertical="center" readingOrder="1"/>
    </xf>
    <xf numFmtId="4" fontId="11" fillId="0" borderId="3" xfId="0" applyNumberFormat="1" applyFont="1" applyBorder="1" applyAlignment="1">
      <alignment vertical="center"/>
    </xf>
    <xf numFmtId="0" fontId="11" fillId="0" borderId="3" xfId="0" applyNumberFormat="1" applyFont="1" applyBorder="1" applyAlignment="1">
      <alignment vertical="center" readingOrder="1"/>
    </xf>
    <xf numFmtId="49" fontId="11" fillId="0" borderId="7" xfId="0" applyNumberFormat="1" applyFont="1" applyBorder="1" applyAlignment="1">
      <alignment horizontal="justify" vertical="center" readingOrder="1"/>
    </xf>
    <xf numFmtId="4" fontId="11" fillId="0" borderId="7" xfId="0" applyNumberFormat="1" applyFont="1" applyBorder="1" applyAlignment="1">
      <alignment vertical="center"/>
    </xf>
    <xf numFmtId="49" fontId="18" fillId="0" borderId="0" xfId="0" applyNumberFormat="1" applyFont="1" applyBorder="1" applyAlignment="1">
      <alignment horizontal="center" vertical="center" wrapText="1"/>
    </xf>
    <xf numFmtId="0" fontId="10" fillId="0" borderId="0" xfId="0" applyNumberFormat="1" applyFont="1" applyBorder="1" applyAlignment="1">
      <alignment horizontal="left" vertical="top" wrapText="1" readingOrder="1"/>
    </xf>
    <xf numFmtId="49" fontId="10" fillId="0" borderId="2" xfId="0" applyNumberFormat="1" applyFont="1" applyBorder="1" applyAlignment="1">
      <alignment horizontal="justify" readingOrder="1"/>
    </xf>
    <xf numFmtId="4" fontId="10" fillId="0" borderId="2" xfId="0" applyNumberFormat="1" applyFont="1" applyBorder="1" applyAlignment="1"/>
    <xf numFmtId="3" fontId="10" fillId="0" borderId="2" xfId="0" applyNumberFormat="1" applyFont="1" applyBorder="1" applyAlignment="1"/>
    <xf numFmtId="0" fontId="10" fillId="0" borderId="0" xfId="0" applyFont="1" applyAlignment="1">
      <alignment horizontal="justify"/>
    </xf>
    <xf numFmtId="4" fontId="10" fillId="0" borderId="0" xfId="0" applyNumberFormat="1" applyFont="1" applyAlignment="1">
      <alignment horizontal="center"/>
    </xf>
    <xf numFmtId="1" fontId="10" fillId="0" borderId="0" xfId="0" applyNumberFormat="1" applyFont="1" applyAlignment="1">
      <alignment horizontal="center"/>
    </xf>
    <xf numFmtId="4" fontId="10" fillId="0" borderId="0" xfId="0" applyNumberFormat="1" applyFont="1" applyAlignment="1">
      <alignment horizontal="right"/>
    </xf>
    <xf numFmtId="0" fontId="19" fillId="0" borderId="0" xfId="0" applyFont="1" applyAlignment="1">
      <alignment horizontal="right"/>
    </xf>
    <xf numFmtId="0" fontId="10" fillId="0" borderId="0" xfId="0" applyFont="1" applyAlignment="1">
      <alignment horizontal="right" vertical="top"/>
    </xf>
    <xf numFmtId="0" fontId="10" fillId="0" borderId="2" xfId="0" applyFont="1" applyBorder="1" applyAlignment="1">
      <alignment horizontal="center"/>
    </xf>
    <xf numFmtId="0" fontId="10" fillId="0" borderId="0" xfId="0" applyFont="1" applyBorder="1" applyAlignment="1">
      <alignment horizontal="center"/>
    </xf>
    <xf numFmtId="4" fontId="10" fillId="0" borderId="0" xfId="0" applyNumberFormat="1" applyFont="1" applyBorder="1" applyAlignment="1">
      <alignment horizontal="center"/>
    </xf>
    <xf numFmtId="1" fontId="10" fillId="0" borderId="0" xfId="0" applyNumberFormat="1" applyFont="1" applyBorder="1" applyAlignment="1">
      <alignment horizontal="center"/>
    </xf>
    <xf numFmtId="4" fontId="10" fillId="0" borderId="0" xfId="0" applyNumberFormat="1" applyFont="1" applyBorder="1" applyAlignment="1">
      <alignment horizontal="right"/>
    </xf>
    <xf numFmtId="0" fontId="10" fillId="0" borderId="0" xfId="0" applyFont="1" applyAlignment="1">
      <alignment vertical="center"/>
    </xf>
    <xf numFmtId="0" fontId="10" fillId="0" borderId="9" xfId="0" applyNumberFormat="1" applyFont="1" applyBorder="1" applyAlignment="1">
      <alignment horizontal="left" vertical="top" indent="1"/>
    </xf>
    <xf numFmtId="0" fontId="10" fillId="0" borderId="9" xfId="0" applyNumberFormat="1" applyFont="1" applyBorder="1" applyAlignment="1">
      <alignment horizontal="justify" vertical="top" wrapText="1" readingOrder="1"/>
    </xf>
    <xf numFmtId="49" fontId="10" fillId="0" borderId="9" xfId="0" applyNumberFormat="1" applyFont="1" applyBorder="1" applyAlignment="1">
      <alignment horizontal="justify" readingOrder="1"/>
    </xf>
    <xf numFmtId="4" fontId="10" fillId="0" borderId="9" xfId="0" applyNumberFormat="1" applyFont="1" applyBorder="1" applyAlignment="1"/>
    <xf numFmtId="0" fontId="20" fillId="0" borderId="0" xfId="0" applyFont="1"/>
    <xf numFmtId="0" fontId="11" fillId="0" borderId="0" xfId="0" applyNumberFormat="1" applyFont="1" applyAlignment="1">
      <alignment horizontal="justify" vertical="top" wrapText="1" readingOrder="1"/>
    </xf>
    <xf numFmtId="49" fontId="10" fillId="0" borderId="8" xfId="0" applyNumberFormat="1" applyFont="1" applyBorder="1" applyAlignment="1">
      <alignment horizontal="justify" readingOrder="1"/>
    </xf>
    <xf numFmtId="4" fontId="10" fillId="0" borderId="8" xfId="0" applyNumberFormat="1" applyFont="1" applyBorder="1" applyAlignment="1"/>
    <xf numFmtId="0" fontId="12" fillId="0" borderId="0" xfId="0" applyNumberFormat="1" applyFont="1" applyAlignment="1">
      <alignment horizontal="justify" vertical="top" wrapText="1" readingOrder="1"/>
    </xf>
    <xf numFmtId="0" fontId="13" fillId="0" borderId="0" xfId="0" applyNumberFormat="1" applyFont="1" applyBorder="1" applyAlignment="1">
      <alignment horizontal="justify" vertical="top" wrapText="1" readingOrder="1"/>
    </xf>
    <xf numFmtId="0" fontId="10" fillId="0" borderId="0" xfId="0" applyFont="1" applyAlignment="1">
      <alignment horizontal="left" vertical="top" wrapText="1"/>
    </xf>
    <xf numFmtId="0" fontId="10" fillId="0" borderId="0" xfId="0" applyFont="1" applyBorder="1" applyAlignment="1">
      <alignment horizontal="center" vertical="top" wrapText="1"/>
    </xf>
    <xf numFmtId="4" fontId="10" fillId="0" borderId="0" xfId="0" applyNumberFormat="1" applyFont="1" applyBorder="1" applyAlignment="1">
      <alignment horizontal="center" vertical="top" wrapText="1"/>
    </xf>
    <xf numFmtId="1" fontId="10" fillId="0" borderId="0" xfId="0" applyNumberFormat="1" applyFont="1" applyBorder="1" applyAlignment="1">
      <alignment horizontal="center" vertical="top" wrapText="1"/>
    </xf>
    <xf numFmtId="4" fontId="10" fillId="0" borderId="0" xfId="0" applyNumberFormat="1" applyFont="1" applyBorder="1" applyAlignment="1">
      <alignment horizontal="right" vertical="top" wrapText="1"/>
    </xf>
    <xf numFmtId="0" fontId="13" fillId="0" borderId="0" xfId="0" applyNumberFormat="1" applyFont="1" applyAlignment="1">
      <alignment horizontal="justify" vertical="center" wrapText="1" readingOrder="1"/>
    </xf>
    <xf numFmtId="0" fontId="10" fillId="0" borderId="0" xfId="0" applyFont="1" applyAlignment="1">
      <alignment horizontal="justify" vertical="top"/>
    </xf>
    <xf numFmtId="0" fontId="10" fillId="0" borderId="0" xfId="0" applyNumberFormat="1" applyFont="1" applyAlignment="1">
      <alignment horizontal="right" vertical="top"/>
    </xf>
    <xf numFmtId="0" fontId="13" fillId="0" borderId="0" xfId="0" applyFont="1" applyFill="1" applyAlignment="1">
      <alignment horizontal="justify" vertical="top" wrapText="1"/>
    </xf>
    <xf numFmtId="0" fontId="10" fillId="0" borderId="0" xfId="0" applyFont="1" applyFill="1" applyAlignment="1">
      <alignment horizontal="justify" vertical="top"/>
    </xf>
    <xf numFmtId="0" fontId="10" fillId="0" borderId="0" xfId="0" applyFont="1" applyFill="1" applyAlignment="1">
      <alignment horizontal="center" vertical="top" wrapText="1"/>
    </xf>
    <xf numFmtId="0" fontId="13" fillId="0" borderId="0" xfId="0" applyFont="1" applyAlignment="1">
      <alignment wrapText="1"/>
    </xf>
    <xf numFmtId="0" fontId="22" fillId="0" borderId="0" xfId="0" applyNumberFormat="1" applyFont="1" applyAlignment="1">
      <alignment horizontal="justify" vertical="top" wrapText="1" readingOrder="1"/>
    </xf>
    <xf numFmtId="3" fontId="10" fillId="0" borderId="0" xfId="0" applyNumberFormat="1" applyFont="1" applyBorder="1" applyAlignment="1"/>
    <xf numFmtId="0" fontId="10" fillId="0" borderId="0" xfId="0" applyFont="1" applyAlignment="1">
      <alignment horizontal="justify" vertical="top" wrapText="1"/>
    </xf>
    <xf numFmtId="4" fontId="10" fillId="0" borderId="0" xfId="0" applyNumberFormat="1" applyFont="1"/>
    <xf numFmtId="4" fontId="10" fillId="0" borderId="0" xfId="0" applyNumberFormat="1" applyFont="1" applyAlignment="1">
      <alignment horizontal="right" wrapText="1"/>
    </xf>
    <xf numFmtId="0" fontId="10" fillId="0" borderId="0" xfId="4" applyFont="1" applyFill="1" applyAlignment="1">
      <alignment horizontal="right" vertical="top"/>
    </xf>
    <xf numFmtId="4" fontId="10" fillId="0" borderId="0" xfId="0" applyNumberFormat="1" applyFont="1" applyAlignment="1">
      <alignment horizontal="right" vertical="top" wrapText="1"/>
    </xf>
    <xf numFmtId="0" fontId="3" fillId="0" borderId="0" xfId="0" applyFont="1"/>
    <xf numFmtId="0" fontId="3" fillId="0" borderId="0" xfId="0" applyFont="1" applyAlignment="1">
      <alignment horizontal="justify"/>
    </xf>
    <xf numFmtId="0" fontId="25" fillId="0" borderId="0" xfId="0" applyFont="1"/>
    <xf numFmtId="0" fontId="0" fillId="0" borderId="0" xfId="0" applyFont="1"/>
    <xf numFmtId="0" fontId="25" fillId="0" borderId="0" xfId="0" applyFont="1" applyAlignment="1">
      <alignment horizontal="center" readingOrder="1"/>
    </xf>
    <xf numFmtId="0" fontId="26" fillId="0" borderId="0" xfId="0" applyFont="1" applyAlignment="1">
      <alignment horizontal="center" readingOrder="1"/>
    </xf>
    <xf numFmtId="0" fontId="25" fillId="0" borderId="0" xfId="0" applyFont="1" applyAlignment="1">
      <alignment horizontal="center"/>
    </xf>
    <xf numFmtId="0" fontId="10" fillId="0" borderId="0" xfId="0" applyNumberFormat="1" applyFont="1" applyAlignment="1">
      <alignment horizontal="left" vertical="top" wrapText="1" readingOrder="1"/>
    </xf>
    <xf numFmtId="49" fontId="18" fillId="0" borderId="0" xfId="0" applyNumberFormat="1" applyFont="1" applyBorder="1" applyAlignment="1">
      <alignment horizontal="center" vertical="center" wrapText="1"/>
    </xf>
    <xf numFmtId="0" fontId="11" fillId="0" borderId="0" xfId="0" applyNumberFormat="1" applyFont="1" applyBorder="1" applyAlignment="1">
      <alignment horizontal="left" vertical="top" wrapText="1" readingOrder="1"/>
    </xf>
    <xf numFmtId="0" fontId="10" fillId="0" borderId="0" xfId="0" applyNumberFormat="1" applyFont="1" applyBorder="1" applyAlignment="1">
      <alignment horizontal="left" vertical="top" wrapText="1" readingOrder="1"/>
    </xf>
    <xf numFmtId="0" fontId="4" fillId="0" borderId="0" xfId="2" applyFont="1" applyFill="1" applyAlignment="1">
      <alignment horizontal="center"/>
    </xf>
    <xf numFmtId="0" fontId="5" fillId="0" borderId="0" xfId="2" applyFont="1" applyFill="1" applyAlignment="1">
      <alignment horizontal="center" vertical="top" wrapText="1"/>
    </xf>
    <xf numFmtId="0" fontId="0" fillId="0" borderId="0" xfId="0" applyFont="1" applyBorder="1"/>
    <xf numFmtId="0" fontId="0" fillId="0" borderId="0" xfId="0" applyBorder="1"/>
    <xf numFmtId="0" fontId="25" fillId="0" borderId="0" xfId="0" applyFont="1" applyBorder="1" applyAlignment="1">
      <alignment horizontal="center"/>
    </xf>
    <xf numFmtId="0" fontId="6" fillId="0" borderId="0" xfId="0" applyFont="1" applyBorder="1"/>
    <xf numFmtId="0" fontId="25" fillId="0" borderId="0" xfId="0" applyFont="1" applyBorder="1"/>
  </cellXfs>
  <cellStyles count="5">
    <cellStyle name="Bad" xfId="1" builtinId="27"/>
    <cellStyle name="Good" xfId="4" builtinId="26"/>
    <cellStyle name="Normal" xfId="0" builtinId="0"/>
    <cellStyle name="Obično 2" xfId="2"/>
    <cellStyle name="Obično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6008</xdr:colOff>
      <xdr:row>0</xdr:row>
      <xdr:rowOff>39296</xdr:rowOff>
    </xdr:from>
    <xdr:to>
      <xdr:col>6</xdr:col>
      <xdr:colOff>29316</xdr:colOff>
      <xdr:row>0</xdr:row>
      <xdr:rowOff>723296</xdr:rowOff>
    </xdr:to>
    <xdr:pic>
      <xdr:nvPicPr>
        <xdr:cNvPr id="2" name="Slika 1"/>
        <xdr:cNvPicPr>
          <a:picLocks noChangeAspect="1"/>
        </xdr:cNvPicPr>
      </xdr:nvPicPr>
      <xdr:blipFill>
        <a:blip xmlns:r="http://schemas.openxmlformats.org/officeDocument/2006/relationships" r:embed="rId1" cstate="print"/>
        <a:stretch>
          <a:fillRect/>
        </a:stretch>
      </xdr:blipFill>
      <xdr:spPr>
        <a:xfrm>
          <a:off x="6008" y="39296"/>
          <a:ext cx="6139186" cy="6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5</xdr:col>
      <xdr:colOff>11298</xdr:colOff>
      <xdr:row>1</xdr:row>
      <xdr:rowOff>93450</xdr:rowOff>
    </xdr:to>
    <xdr:pic>
      <xdr:nvPicPr>
        <xdr:cNvPr id="4" name="Slika 3"/>
        <xdr:cNvPicPr>
          <a:picLocks noChangeAspect="1"/>
        </xdr:cNvPicPr>
      </xdr:nvPicPr>
      <xdr:blipFill>
        <a:blip xmlns:r="http://schemas.openxmlformats.org/officeDocument/2006/relationships" r:embed="rId1" cstate="print"/>
        <a:stretch>
          <a:fillRect/>
        </a:stretch>
      </xdr:blipFill>
      <xdr:spPr>
        <a:xfrm>
          <a:off x="0" y="38100"/>
          <a:ext cx="6135873" cy="68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29"/>
  <sheetViews>
    <sheetView showZeros="0" tabSelected="1" zoomScaleNormal="100" zoomScaleSheetLayoutView="100" workbookViewId="0">
      <selection activeCell="D221" sqref="D221"/>
    </sheetView>
  </sheetViews>
  <sheetFormatPr defaultRowHeight="12.75" x14ac:dyDescent="0.2"/>
  <cols>
    <col min="1" max="1" width="7.85546875" style="25" bestFit="1" customWidth="1"/>
    <col min="2" max="2" width="37.7109375" style="26" customWidth="1"/>
    <col min="3" max="3" width="8.140625" style="27" bestFit="1" customWidth="1"/>
    <col min="4" max="5" width="12.7109375" style="28" customWidth="1"/>
    <col min="6" max="6" width="12.5703125" style="28" customWidth="1"/>
    <col min="7" max="16384" width="9.140625" style="20"/>
  </cols>
  <sheetData>
    <row r="1" spans="1:6" ht="58.5" customHeight="1" x14ac:dyDescent="0.2"/>
    <row r="2" spans="1:6" x14ac:dyDescent="0.2">
      <c r="A2" s="37" t="s">
        <v>11</v>
      </c>
      <c r="B2" s="37" t="s">
        <v>14</v>
      </c>
      <c r="C2" s="37" t="s">
        <v>12</v>
      </c>
      <c r="D2" s="38" t="s">
        <v>0</v>
      </c>
      <c r="E2" s="38" t="s">
        <v>13</v>
      </c>
      <c r="F2" s="38" t="s">
        <v>1</v>
      </c>
    </row>
    <row r="3" spans="1:6" ht="12.75" customHeight="1" x14ac:dyDescent="0.2">
      <c r="A3" s="16"/>
      <c r="B3" s="58"/>
      <c r="C3" s="17"/>
      <c r="D3" s="18"/>
      <c r="E3" s="18"/>
      <c r="F3" s="18"/>
    </row>
    <row r="4" spans="1:6" ht="12.75" customHeight="1" x14ac:dyDescent="0.2">
      <c r="A4" s="16"/>
      <c r="B4" s="58"/>
      <c r="C4" s="17"/>
      <c r="D4" s="18"/>
      <c r="E4" s="18"/>
      <c r="F4" s="18"/>
    </row>
    <row r="5" spans="1:6" ht="12.75" customHeight="1" x14ac:dyDescent="0.2">
      <c r="A5" s="16"/>
      <c r="B5" s="58"/>
      <c r="C5" s="17"/>
      <c r="D5" s="18"/>
      <c r="E5" s="18"/>
      <c r="F5" s="18"/>
    </row>
    <row r="6" spans="1:6" ht="32.25" customHeight="1" x14ac:dyDescent="0.2">
      <c r="A6" s="122" t="s">
        <v>151</v>
      </c>
      <c r="B6" s="122"/>
      <c r="C6" s="122"/>
      <c r="D6" s="122"/>
      <c r="E6" s="122"/>
      <c r="F6" s="122"/>
    </row>
    <row r="7" spans="1:6" ht="12.75" customHeight="1" x14ac:dyDescent="0.2">
      <c r="A7" s="68"/>
      <c r="B7" s="68"/>
      <c r="C7" s="68"/>
      <c r="D7" s="68"/>
      <c r="E7" s="68"/>
      <c r="F7" s="68"/>
    </row>
    <row r="8" spans="1:6" ht="12.75" customHeight="1" x14ac:dyDescent="0.2">
      <c r="A8" s="68"/>
      <c r="B8" s="68"/>
      <c r="C8" s="68"/>
      <c r="D8" s="68"/>
      <c r="E8" s="68"/>
      <c r="F8" s="68"/>
    </row>
    <row r="9" spans="1:6" ht="12.75" customHeight="1" x14ac:dyDescent="0.2">
      <c r="A9" s="68"/>
      <c r="B9" s="68"/>
      <c r="C9" s="68"/>
      <c r="D9" s="68"/>
      <c r="E9" s="68"/>
      <c r="F9" s="68"/>
    </row>
    <row r="10" spans="1:6" ht="13.5" thickBot="1" x14ac:dyDescent="0.25">
      <c r="A10" s="21"/>
      <c r="B10" s="22" t="s">
        <v>92</v>
      </c>
      <c r="C10" s="23"/>
      <c r="D10" s="24"/>
      <c r="E10" s="24"/>
      <c r="F10" s="24"/>
    </row>
    <row r="11" spans="1:6" ht="12.75" customHeight="1" x14ac:dyDescent="0.2">
      <c r="A11" s="68"/>
      <c r="B11" s="68"/>
      <c r="C11" s="68"/>
      <c r="D11" s="68"/>
      <c r="E11" s="68"/>
      <c r="F11" s="68"/>
    </row>
    <row r="12" spans="1:6" ht="12.75" customHeight="1" x14ac:dyDescent="0.2">
      <c r="A12" s="68"/>
      <c r="B12" s="68"/>
      <c r="C12" s="68"/>
      <c r="D12" s="68"/>
      <c r="E12" s="68"/>
      <c r="F12" s="68"/>
    </row>
    <row r="13" spans="1:6" ht="30.75" customHeight="1" x14ac:dyDescent="0.2">
      <c r="A13" s="16"/>
      <c r="B13" s="124" t="s">
        <v>91</v>
      </c>
      <c r="C13" s="124"/>
      <c r="D13" s="124"/>
      <c r="E13" s="124"/>
      <c r="F13" s="124"/>
    </row>
    <row r="14" spans="1:6" ht="9.9499999999999993" customHeight="1" x14ac:dyDescent="0.2">
      <c r="A14" s="16"/>
      <c r="B14" s="33"/>
      <c r="C14" s="17"/>
      <c r="D14" s="18"/>
      <c r="E14" s="19"/>
      <c r="F14" s="18"/>
    </row>
    <row r="15" spans="1:6" ht="42.75" customHeight="1" x14ac:dyDescent="0.2">
      <c r="A15" s="16"/>
      <c r="B15" s="124" t="s">
        <v>90</v>
      </c>
      <c r="C15" s="124"/>
      <c r="D15" s="124"/>
      <c r="E15" s="124"/>
      <c r="F15" s="124"/>
    </row>
    <row r="16" spans="1:6" ht="9.9499999999999993" customHeight="1" x14ac:dyDescent="0.2">
      <c r="A16" s="16"/>
      <c r="B16" s="69"/>
      <c r="C16" s="17"/>
      <c r="D16" s="18"/>
      <c r="E16" s="19"/>
      <c r="F16" s="18"/>
    </row>
    <row r="17" spans="1:6" ht="81.75" customHeight="1" x14ac:dyDescent="0.2">
      <c r="A17" s="16"/>
      <c r="B17" s="124" t="s">
        <v>93</v>
      </c>
      <c r="C17" s="124"/>
      <c r="D17" s="124"/>
      <c r="E17" s="124"/>
      <c r="F17" s="124"/>
    </row>
    <row r="18" spans="1:6" x14ac:dyDescent="0.2">
      <c r="A18" s="16"/>
      <c r="B18" s="58"/>
      <c r="C18" s="17"/>
      <c r="D18" s="18"/>
      <c r="E18" s="19"/>
      <c r="F18" s="18"/>
    </row>
    <row r="19" spans="1:6" ht="53.25" customHeight="1" x14ac:dyDescent="0.2">
      <c r="A19" s="16"/>
      <c r="B19" s="124" t="s">
        <v>94</v>
      </c>
      <c r="C19" s="124"/>
      <c r="D19" s="124"/>
      <c r="E19" s="124"/>
      <c r="F19" s="124"/>
    </row>
    <row r="20" spans="1:6" x14ac:dyDescent="0.2">
      <c r="A20" s="16"/>
      <c r="B20" s="58"/>
      <c r="C20" s="17"/>
      <c r="D20" s="18"/>
      <c r="E20" s="19"/>
      <c r="F20" s="18"/>
    </row>
    <row r="21" spans="1:6" ht="81.75" customHeight="1" x14ac:dyDescent="0.2">
      <c r="A21" s="16"/>
      <c r="B21" s="124" t="s">
        <v>95</v>
      </c>
      <c r="C21" s="124"/>
      <c r="D21" s="124"/>
      <c r="E21" s="124"/>
      <c r="F21" s="124"/>
    </row>
    <row r="22" spans="1:6" x14ac:dyDescent="0.2">
      <c r="A22" s="16"/>
      <c r="B22" s="58"/>
      <c r="C22" s="17"/>
      <c r="D22" s="18"/>
      <c r="E22" s="19"/>
      <c r="F22" s="18"/>
    </row>
    <row r="23" spans="1:6" ht="43.5" customHeight="1" x14ac:dyDescent="0.2">
      <c r="A23" s="16"/>
      <c r="B23" s="124" t="s">
        <v>96</v>
      </c>
      <c r="C23" s="124"/>
      <c r="D23" s="124"/>
      <c r="E23" s="124"/>
      <c r="F23" s="124"/>
    </row>
    <row r="24" spans="1:6" x14ac:dyDescent="0.2">
      <c r="A24" s="16"/>
      <c r="B24" s="58"/>
      <c r="C24" s="17"/>
      <c r="D24" s="18"/>
      <c r="E24" s="19"/>
      <c r="F24" s="18"/>
    </row>
    <row r="25" spans="1:6" ht="41.25" customHeight="1" x14ac:dyDescent="0.2">
      <c r="A25" s="16"/>
      <c r="B25" s="124" t="s">
        <v>97</v>
      </c>
      <c r="C25" s="124"/>
      <c r="D25" s="124"/>
      <c r="E25" s="124"/>
      <c r="F25" s="124"/>
    </row>
    <row r="26" spans="1:6" ht="9.9499999999999993" customHeight="1" x14ac:dyDescent="0.2">
      <c r="A26" s="16"/>
      <c r="B26" s="69"/>
      <c r="C26" s="69"/>
      <c r="D26" s="69"/>
      <c r="E26" s="69"/>
      <c r="F26" s="69"/>
    </row>
    <row r="27" spans="1:6" x14ac:dyDescent="0.2">
      <c r="A27" s="16"/>
      <c r="B27" s="58"/>
      <c r="C27" s="17"/>
      <c r="D27" s="18"/>
      <c r="E27" s="19" t="s">
        <v>67</v>
      </c>
      <c r="F27" s="18"/>
    </row>
    <row r="28" spans="1:6" ht="13.5" thickBot="1" x14ac:dyDescent="0.25">
      <c r="A28" s="21" t="s">
        <v>3</v>
      </c>
      <c r="B28" s="22" t="s">
        <v>4</v>
      </c>
      <c r="C28" s="23"/>
      <c r="D28" s="24"/>
      <c r="E28" s="24"/>
      <c r="F28" s="24"/>
    </row>
    <row r="29" spans="1:6" x14ac:dyDescent="0.2">
      <c r="A29" s="16"/>
      <c r="B29" s="58"/>
      <c r="C29" s="30"/>
      <c r="D29" s="31"/>
      <c r="E29" s="31"/>
      <c r="F29" s="31"/>
    </row>
    <row r="30" spans="1:6" x14ac:dyDescent="0.2">
      <c r="A30" s="16"/>
      <c r="B30" s="58"/>
      <c r="C30" s="30"/>
      <c r="D30" s="31"/>
      <c r="E30" s="31"/>
      <c r="F30" s="31"/>
    </row>
    <row r="31" spans="1:6" ht="41.25" customHeight="1" x14ac:dyDescent="0.2">
      <c r="A31" s="25" t="s">
        <v>2</v>
      </c>
      <c r="B31" s="26" t="s">
        <v>136</v>
      </c>
    </row>
    <row r="32" spans="1:6" ht="92.25" customHeight="1" x14ac:dyDescent="0.2">
      <c r="B32" s="26" t="s">
        <v>68</v>
      </c>
    </row>
    <row r="33" spans="1:6" ht="38.25" x14ac:dyDescent="0.2">
      <c r="B33" s="26" t="s">
        <v>58</v>
      </c>
    </row>
    <row r="34" spans="1:6" x14ac:dyDescent="0.2">
      <c r="B34" s="29" t="s">
        <v>46</v>
      </c>
      <c r="C34" s="70" t="s">
        <v>5</v>
      </c>
      <c r="D34" s="71">
        <v>1</v>
      </c>
      <c r="E34" s="71"/>
      <c r="F34" s="71"/>
    </row>
    <row r="35" spans="1:6" x14ac:dyDescent="0.2">
      <c r="A35" s="16"/>
      <c r="B35" s="58"/>
      <c r="C35" s="30"/>
      <c r="D35" s="31"/>
      <c r="E35" s="31"/>
      <c r="F35" s="31"/>
    </row>
    <row r="36" spans="1:6" ht="27.75" customHeight="1" x14ac:dyDescent="0.2">
      <c r="A36" s="25" t="s">
        <v>8</v>
      </c>
      <c r="B36" s="26" t="s">
        <v>104</v>
      </c>
    </row>
    <row r="37" spans="1:6" ht="27.75" customHeight="1" x14ac:dyDescent="0.2">
      <c r="B37" s="26" t="s">
        <v>63</v>
      </c>
      <c r="C37" s="30"/>
      <c r="D37" s="31"/>
      <c r="E37" s="31"/>
    </row>
    <row r="38" spans="1:6" ht="25.5" x14ac:dyDescent="0.2">
      <c r="B38" s="29" t="s">
        <v>98</v>
      </c>
      <c r="C38" s="30"/>
      <c r="D38" s="31"/>
      <c r="E38" s="31"/>
      <c r="F38" s="31"/>
    </row>
    <row r="39" spans="1:6" x14ac:dyDescent="0.2">
      <c r="B39" s="26" t="s">
        <v>99</v>
      </c>
      <c r="C39" s="70" t="s">
        <v>7</v>
      </c>
      <c r="D39" s="71">
        <v>182</v>
      </c>
      <c r="E39" s="71"/>
      <c r="F39" s="71"/>
    </row>
    <row r="40" spans="1:6" x14ac:dyDescent="0.2">
      <c r="B40" s="26" t="s">
        <v>100</v>
      </c>
      <c r="C40" s="70" t="s">
        <v>33</v>
      </c>
      <c r="D40" s="72">
        <v>6</v>
      </c>
      <c r="E40" s="71"/>
      <c r="F40" s="71"/>
    </row>
    <row r="41" spans="1:6" x14ac:dyDescent="0.2">
      <c r="B41" s="26" t="s">
        <v>101</v>
      </c>
      <c r="C41" s="70" t="s">
        <v>33</v>
      </c>
      <c r="D41" s="72">
        <v>22</v>
      </c>
      <c r="E41" s="71"/>
      <c r="F41" s="71"/>
    </row>
    <row r="42" spans="1:6" x14ac:dyDescent="0.2">
      <c r="B42" s="26" t="s">
        <v>102</v>
      </c>
      <c r="C42" s="70" t="s">
        <v>33</v>
      </c>
      <c r="D42" s="72">
        <v>35</v>
      </c>
      <c r="E42" s="71"/>
      <c r="F42" s="71"/>
    </row>
    <row r="43" spans="1:6" x14ac:dyDescent="0.2">
      <c r="B43" s="29"/>
      <c r="C43" s="30"/>
      <c r="D43" s="31"/>
      <c r="E43" s="31"/>
      <c r="F43" s="31"/>
    </row>
    <row r="44" spans="1:6" ht="144" customHeight="1" x14ac:dyDescent="0.2">
      <c r="A44" s="25" t="s">
        <v>47</v>
      </c>
      <c r="B44" s="26" t="s">
        <v>103</v>
      </c>
    </row>
    <row r="45" spans="1:6" ht="40.5" customHeight="1" x14ac:dyDescent="0.2">
      <c r="B45" s="26" t="s">
        <v>6</v>
      </c>
      <c r="C45" s="30"/>
      <c r="D45" s="31"/>
      <c r="E45" s="31"/>
    </row>
    <row r="46" spans="1:6" ht="25.5" x14ac:dyDescent="0.2">
      <c r="B46" s="29" t="s">
        <v>98</v>
      </c>
      <c r="C46" s="30"/>
      <c r="D46" s="31"/>
      <c r="E46" s="31"/>
      <c r="F46" s="31"/>
    </row>
    <row r="47" spans="1:6" x14ac:dyDescent="0.2">
      <c r="B47" s="26" t="s">
        <v>99</v>
      </c>
      <c r="C47" s="70" t="s">
        <v>7</v>
      </c>
      <c r="D47" s="71">
        <v>182</v>
      </c>
      <c r="E47" s="71"/>
      <c r="F47" s="71"/>
    </row>
    <row r="48" spans="1:6" x14ac:dyDescent="0.2">
      <c r="B48" s="26" t="s">
        <v>100</v>
      </c>
      <c r="C48" s="70" t="s">
        <v>33</v>
      </c>
      <c r="D48" s="72">
        <v>6</v>
      </c>
      <c r="E48" s="71"/>
      <c r="F48" s="71"/>
    </row>
    <row r="49" spans="1:8" x14ac:dyDescent="0.2">
      <c r="B49" s="26" t="s">
        <v>101</v>
      </c>
      <c r="C49" s="70" t="s">
        <v>33</v>
      </c>
      <c r="D49" s="72">
        <v>22</v>
      </c>
      <c r="E49" s="71"/>
      <c r="F49" s="71"/>
    </row>
    <row r="50" spans="1:8" x14ac:dyDescent="0.2">
      <c r="B50" s="26" t="s">
        <v>102</v>
      </c>
      <c r="C50" s="70" t="s">
        <v>33</v>
      </c>
      <c r="D50" s="72">
        <v>35</v>
      </c>
      <c r="E50" s="71"/>
      <c r="F50" s="71"/>
    </row>
    <row r="51" spans="1:8" ht="12" customHeight="1" x14ac:dyDescent="0.2"/>
    <row r="52" spans="1:8" ht="54" customHeight="1" x14ac:dyDescent="0.2">
      <c r="A52" s="25" t="s">
        <v>48</v>
      </c>
      <c r="B52" s="26" t="s">
        <v>9</v>
      </c>
    </row>
    <row r="53" spans="1:8" ht="53.25" customHeight="1" x14ac:dyDescent="0.2">
      <c r="B53" s="29" t="s">
        <v>105</v>
      </c>
      <c r="C53" s="70" t="s">
        <v>7</v>
      </c>
      <c r="D53" s="71">
        <v>150</v>
      </c>
      <c r="E53" s="71"/>
      <c r="F53" s="71"/>
    </row>
    <row r="54" spans="1:8" ht="12" customHeight="1" x14ac:dyDescent="0.2">
      <c r="B54" s="29"/>
      <c r="C54" s="30"/>
      <c r="D54" s="31"/>
      <c r="E54" s="31"/>
      <c r="F54" s="31"/>
    </row>
    <row r="55" spans="1:8" s="43" customFormat="1" ht="53.25" customHeight="1" x14ac:dyDescent="0.25">
      <c r="A55" s="25" t="s">
        <v>62</v>
      </c>
      <c r="B55" s="26" t="s">
        <v>72</v>
      </c>
      <c r="C55" s="73"/>
      <c r="D55" s="74"/>
      <c r="E55" s="75"/>
      <c r="F55" s="28"/>
      <c r="G55" s="76"/>
      <c r="H55" s="77"/>
    </row>
    <row r="56" spans="1:8" s="43" customFormat="1" ht="40.5" customHeight="1" x14ac:dyDescent="0.25">
      <c r="A56" s="78"/>
      <c r="B56" s="26" t="s">
        <v>138</v>
      </c>
      <c r="C56" s="79" t="s">
        <v>5</v>
      </c>
      <c r="D56" s="71">
        <v>1</v>
      </c>
      <c r="E56" s="71"/>
      <c r="F56" s="71"/>
      <c r="G56" s="76"/>
      <c r="H56" s="77"/>
    </row>
    <row r="57" spans="1:8" s="43" customFormat="1" ht="12.75" customHeight="1" x14ac:dyDescent="0.25">
      <c r="A57" s="78"/>
      <c r="B57" s="26"/>
      <c r="C57" s="80"/>
      <c r="D57" s="31"/>
      <c r="E57" s="31"/>
      <c r="F57" s="31"/>
      <c r="G57" s="76"/>
      <c r="H57" s="77"/>
    </row>
    <row r="58" spans="1:8" s="43" customFormat="1" ht="62.25" customHeight="1" x14ac:dyDescent="0.25">
      <c r="A58" s="25" t="s">
        <v>168</v>
      </c>
      <c r="B58" s="26" t="s">
        <v>169</v>
      </c>
      <c r="C58" s="73"/>
      <c r="D58" s="74"/>
      <c r="E58" s="75"/>
      <c r="F58" s="28"/>
      <c r="G58" s="76"/>
      <c r="H58" s="77"/>
    </row>
    <row r="59" spans="1:8" s="43" customFormat="1" ht="40.5" customHeight="1" x14ac:dyDescent="0.25">
      <c r="A59" s="78"/>
      <c r="B59" s="26" t="s">
        <v>170</v>
      </c>
      <c r="C59" s="79" t="s">
        <v>33</v>
      </c>
      <c r="D59" s="71">
        <v>10</v>
      </c>
      <c r="E59" s="71"/>
      <c r="F59" s="71"/>
      <c r="G59" s="76"/>
      <c r="H59" s="77"/>
    </row>
    <row r="60" spans="1:8" s="43" customFormat="1" ht="12.75" customHeight="1" x14ac:dyDescent="0.25">
      <c r="A60" s="78"/>
      <c r="B60" s="26"/>
      <c r="C60" s="80"/>
      <c r="D60" s="31"/>
      <c r="E60" s="31"/>
      <c r="F60" s="31"/>
      <c r="G60" s="76"/>
      <c r="H60" s="77"/>
    </row>
    <row r="61" spans="1:8" s="43" customFormat="1" ht="12.75" customHeight="1" x14ac:dyDescent="0.25">
      <c r="A61" s="78"/>
      <c r="B61" s="26"/>
      <c r="C61" s="80"/>
      <c r="D61" s="31"/>
      <c r="E61" s="31"/>
      <c r="F61" s="31"/>
      <c r="G61" s="76"/>
      <c r="H61" s="77"/>
    </row>
    <row r="62" spans="1:8" s="43" customFormat="1" ht="12.75" customHeight="1" x14ac:dyDescent="0.25">
      <c r="A62" s="78"/>
      <c r="B62" s="26"/>
      <c r="C62" s="80"/>
      <c r="D62" s="31"/>
      <c r="E62" s="31"/>
      <c r="F62" s="31"/>
      <c r="G62" s="76"/>
      <c r="H62" s="77"/>
    </row>
    <row r="63" spans="1:8" s="43" customFormat="1" ht="12.75" customHeight="1" x14ac:dyDescent="0.25">
      <c r="A63" s="78"/>
      <c r="B63" s="26"/>
      <c r="C63" s="80"/>
      <c r="D63" s="81"/>
      <c r="E63" s="82"/>
      <c r="F63" s="83"/>
      <c r="G63" s="76"/>
      <c r="H63" s="77"/>
    </row>
    <row r="64" spans="1:8" s="43" customFormat="1" ht="12.75" customHeight="1" x14ac:dyDescent="0.25">
      <c r="A64" s="78"/>
      <c r="B64" s="26"/>
      <c r="C64" s="80"/>
      <c r="D64" s="81"/>
      <c r="E64" s="82"/>
      <c r="F64" s="83"/>
      <c r="G64" s="76"/>
      <c r="H64" s="77"/>
    </row>
    <row r="65" spans="1:16" ht="12.75" customHeight="1" thickBot="1" x14ac:dyDescent="0.25">
      <c r="A65" s="32"/>
      <c r="B65" s="33"/>
      <c r="C65" s="34"/>
      <c r="D65" s="35"/>
      <c r="E65" s="35"/>
      <c r="F65" s="35"/>
    </row>
    <row r="66" spans="1:16" s="84" customFormat="1" ht="20.100000000000001" customHeight="1" thickTop="1" thickBot="1" x14ac:dyDescent="0.3">
      <c r="A66" s="61" t="str">
        <f>A28</f>
        <v>1.</v>
      </c>
      <c r="B66" s="62" t="str">
        <f>CONCATENATE(B28," ukupno:")</f>
        <v>Pripremni radovi ukupno:</v>
      </c>
      <c r="C66" s="63"/>
      <c r="D66" s="64"/>
      <c r="E66" s="64"/>
      <c r="F66" s="64">
        <f>SUM(F33:F65)</f>
        <v>0</v>
      </c>
    </row>
    <row r="67" spans="1:16" ht="15" customHeight="1" x14ac:dyDescent="0.2">
      <c r="A67" s="85"/>
      <c r="B67" s="86"/>
      <c r="C67" s="87"/>
      <c r="D67" s="88"/>
      <c r="E67" s="88"/>
      <c r="F67" s="88"/>
    </row>
    <row r="68" spans="1:16" ht="15" customHeight="1" x14ac:dyDescent="0.2">
      <c r="A68" s="32"/>
      <c r="B68" s="33"/>
      <c r="C68" s="30"/>
      <c r="D68" s="31"/>
      <c r="E68" s="31"/>
      <c r="F68" s="31"/>
    </row>
    <row r="69" spans="1:16" ht="13.5" thickBot="1" x14ac:dyDescent="0.25">
      <c r="A69" s="21" t="s">
        <v>15</v>
      </c>
      <c r="B69" s="22" t="s">
        <v>66</v>
      </c>
      <c r="C69" s="23"/>
      <c r="D69" s="24"/>
      <c r="E69" s="24"/>
      <c r="F69" s="24"/>
    </row>
    <row r="70" spans="1:16" x14ac:dyDescent="0.2">
      <c r="A70" s="16"/>
      <c r="B70" s="58"/>
      <c r="C70" s="30"/>
      <c r="D70" s="31"/>
      <c r="E70" s="31"/>
      <c r="F70" s="31"/>
    </row>
    <row r="71" spans="1:16" ht="27" customHeight="1" x14ac:dyDescent="0.2">
      <c r="A71" s="16"/>
      <c r="B71" s="123" t="s">
        <v>139</v>
      </c>
      <c r="C71" s="123"/>
      <c r="D71" s="123"/>
      <c r="E71" s="123"/>
      <c r="F71" s="123"/>
    </row>
    <row r="72" spans="1:16" x14ac:dyDescent="0.2">
      <c r="A72" s="16"/>
      <c r="B72" s="58"/>
      <c r="C72" s="30"/>
      <c r="D72" s="31"/>
      <c r="E72" s="31"/>
      <c r="F72" s="31"/>
    </row>
    <row r="73" spans="1:16" ht="72" customHeight="1" x14ac:dyDescent="0.2">
      <c r="A73" s="16"/>
      <c r="B73" s="123" t="s">
        <v>154</v>
      </c>
      <c r="C73" s="123"/>
      <c r="D73" s="123"/>
      <c r="E73" s="123"/>
      <c r="F73" s="123"/>
    </row>
    <row r="74" spans="1:16" x14ac:dyDescent="0.2">
      <c r="A74" s="16"/>
      <c r="B74" s="58"/>
      <c r="C74" s="30"/>
      <c r="D74" s="31"/>
      <c r="E74" s="31"/>
      <c r="F74" s="31"/>
    </row>
    <row r="75" spans="1:16" ht="42.75" customHeight="1" x14ac:dyDescent="0.5">
      <c r="A75" s="25" t="s">
        <v>16</v>
      </c>
      <c r="B75" s="26" t="s">
        <v>155</v>
      </c>
      <c r="P75" s="89"/>
    </row>
    <row r="76" spans="1:16" ht="42.75" customHeight="1" x14ac:dyDescent="0.5">
      <c r="B76" s="26" t="s">
        <v>107</v>
      </c>
      <c r="P76" s="89"/>
    </row>
    <row r="77" spans="1:16" ht="178.5" x14ac:dyDescent="0.5">
      <c r="B77" s="26" t="s">
        <v>171</v>
      </c>
      <c r="P77" s="89"/>
    </row>
    <row r="78" spans="1:16" ht="53.25" customHeight="1" x14ac:dyDescent="0.5">
      <c r="B78" s="26" t="s">
        <v>106</v>
      </c>
      <c r="P78" s="89"/>
    </row>
    <row r="79" spans="1:16" ht="114.75" x14ac:dyDescent="0.5">
      <c r="B79" s="90" t="s">
        <v>152</v>
      </c>
      <c r="P79" s="89"/>
    </row>
    <row r="80" spans="1:16" ht="42.75" customHeight="1" x14ac:dyDescent="0.5">
      <c r="B80" s="90" t="s">
        <v>108</v>
      </c>
      <c r="P80" s="89"/>
    </row>
    <row r="81" spans="1:16" ht="12.95" customHeight="1" x14ac:dyDescent="0.5">
      <c r="B81" s="26" t="s">
        <v>17</v>
      </c>
      <c r="C81" s="30"/>
      <c r="D81" s="31"/>
      <c r="E81" s="31"/>
      <c r="F81" s="31"/>
      <c r="P81" s="89"/>
    </row>
    <row r="82" spans="1:16" ht="14.25" x14ac:dyDescent="0.2">
      <c r="B82" s="26" t="s">
        <v>99</v>
      </c>
      <c r="C82" s="70" t="s">
        <v>140</v>
      </c>
      <c r="D82" s="71">
        <v>364</v>
      </c>
      <c r="E82" s="71"/>
      <c r="F82" s="71"/>
    </row>
    <row r="83" spans="1:16" x14ac:dyDescent="0.2">
      <c r="B83" s="29"/>
      <c r="C83" s="30"/>
      <c r="D83" s="31"/>
      <c r="E83" s="31"/>
      <c r="F83" s="31"/>
    </row>
    <row r="84" spans="1:16" ht="63.75" x14ac:dyDescent="0.2">
      <c r="A84" s="25" t="s">
        <v>19</v>
      </c>
      <c r="B84" s="26" t="s">
        <v>109</v>
      </c>
    </row>
    <row r="85" spans="1:16" ht="14.25" customHeight="1" x14ac:dyDescent="0.5">
      <c r="B85" s="26" t="s">
        <v>17</v>
      </c>
      <c r="C85" s="30"/>
      <c r="D85" s="31"/>
      <c r="E85" s="31"/>
      <c r="F85" s="31"/>
      <c r="P85" s="89"/>
    </row>
    <row r="86" spans="1:16" ht="14.25" x14ac:dyDescent="0.2">
      <c r="B86" s="26" t="s">
        <v>99</v>
      </c>
      <c r="C86" s="70" t="s">
        <v>140</v>
      </c>
      <c r="D86" s="71">
        <v>19</v>
      </c>
      <c r="E86" s="71"/>
      <c r="F86" s="71"/>
    </row>
    <row r="87" spans="1:16" x14ac:dyDescent="0.2">
      <c r="B87" s="29"/>
      <c r="C87" s="30"/>
      <c r="D87" s="31"/>
      <c r="E87" s="31"/>
      <c r="F87" s="31"/>
    </row>
    <row r="88" spans="1:16" ht="131.25" customHeight="1" x14ac:dyDescent="0.2">
      <c r="A88" s="25" t="s">
        <v>20</v>
      </c>
      <c r="B88" s="26" t="s">
        <v>110</v>
      </c>
    </row>
    <row r="89" spans="1:16" ht="14.25" customHeight="1" x14ac:dyDescent="0.5">
      <c r="B89" s="26" t="s">
        <v>22</v>
      </c>
      <c r="C89" s="30"/>
      <c r="D89" s="31"/>
      <c r="E89" s="31"/>
      <c r="F89" s="31"/>
      <c r="P89" s="89"/>
    </row>
    <row r="90" spans="1:16" ht="14.25" x14ac:dyDescent="0.2">
      <c r="B90" s="26" t="s">
        <v>99</v>
      </c>
      <c r="C90" s="70" t="s">
        <v>140</v>
      </c>
      <c r="D90" s="71">
        <v>3.64</v>
      </c>
      <c r="E90" s="71"/>
      <c r="F90" s="71"/>
    </row>
    <row r="91" spans="1:16" x14ac:dyDescent="0.2">
      <c r="B91" s="29"/>
      <c r="C91" s="30"/>
      <c r="D91" s="31"/>
      <c r="E91" s="31"/>
      <c r="F91" s="31"/>
    </row>
    <row r="92" spans="1:16" ht="51" x14ac:dyDescent="0.2">
      <c r="A92" s="25" t="s">
        <v>21</v>
      </c>
      <c r="B92" s="26" t="s">
        <v>111</v>
      </c>
    </row>
    <row r="93" spans="1:16" ht="14.25" customHeight="1" x14ac:dyDescent="0.5">
      <c r="B93" s="26" t="s">
        <v>158</v>
      </c>
      <c r="C93" s="30"/>
      <c r="D93" s="31"/>
      <c r="E93" s="31"/>
      <c r="F93" s="31"/>
      <c r="P93" s="89"/>
    </row>
    <row r="94" spans="1:16" ht="14.25" x14ac:dyDescent="0.2">
      <c r="B94" s="26" t="s">
        <v>99</v>
      </c>
      <c r="C94" s="70" t="s">
        <v>141</v>
      </c>
      <c r="D94" s="71">
        <v>163.80000000000001</v>
      </c>
      <c r="E94" s="71"/>
      <c r="F94" s="71"/>
    </row>
    <row r="95" spans="1:16" x14ac:dyDescent="0.2">
      <c r="B95" s="29"/>
      <c r="C95" s="30"/>
      <c r="D95" s="31"/>
      <c r="E95" s="31"/>
      <c r="F95" s="31"/>
    </row>
    <row r="96" spans="1:16" ht="105.75" customHeight="1" x14ac:dyDescent="0.2">
      <c r="A96" s="25" t="s">
        <v>24</v>
      </c>
      <c r="B96" s="26" t="s">
        <v>112</v>
      </c>
    </row>
    <row r="97" spans="1:11" x14ac:dyDescent="0.2">
      <c r="B97" s="29" t="s">
        <v>25</v>
      </c>
      <c r="C97" s="30"/>
      <c r="D97" s="31"/>
      <c r="E97" s="31"/>
      <c r="F97" s="31"/>
    </row>
    <row r="98" spans="1:11" ht="14.25" x14ac:dyDescent="0.2">
      <c r="B98" s="26" t="s">
        <v>99</v>
      </c>
      <c r="C98" s="70" t="s">
        <v>140</v>
      </c>
      <c r="D98" s="71">
        <v>98</v>
      </c>
      <c r="E98" s="71"/>
      <c r="F98" s="71"/>
    </row>
    <row r="99" spans="1:11" x14ac:dyDescent="0.2">
      <c r="B99" s="29"/>
      <c r="C99" s="30"/>
      <c r="D99" s="31"/>
      <c r="E99" s="31"/>
      <c r="F99" s="31"/>
    </row>
    <row r="100" spans="1:11" ht="140.25" x14ac:dyDescent="0.2">
      <c r="A100" s="25" t="s">
        <v>23</v>
      </c>
      <c r="B100" s="26" t="s">
        <v>156</v>
      </c>
    </row>
    <row r="101" spans="1:11" x14ac:dyDescent="0.2">
      <c r="B101" s="29" t="s">
        <v>142</v>
      </c>
      <c r="C101" s="30"/>
      <c r="D101" s="31"/>
      <c r="E101" s="31"/>
      <c r="F101" s="31"/>
    </row>
    <row r="102" spans="1:11" ht="14.25" x14ac:dyDescent="0.2">
      <c r="B102" s="26" t="s">
        <v>99</v>
      </c>
      <c r="C102" s="70" t="s">
        <v>140</v>
      </c>
      <c r="D102" s="71">
        <v>257</v>
      </c>
      <c r="E102" s="71"/>
      <c r="F102" s="71"/>
    </row>
    <row r="103" spans="1:11" x14ac:dyDescent="0.2">
      <c r="B103" s="29"/>
      <c r="C103" s="30"/>
      <c r="D103" s="31"/>
      <c r="E103" s="31"/>
      <c r="F103" s="31"/>
    </row>
    <row r="104" spans="1:11" ht="81" customHeight="1" x14ac:dyDescent="0.2">
      <c r="A104" s="25" t="s">
        <v>26</v>
      </c>
      <c r="B104" s="26" t="s">
        <v>157</v>
      </c>
    </row>
    <row r="105" spans="1:11" x14ac:dyDescent="0.2">
      <c r="B105" s="29" t="s">
        <v>113</v>
      </c>
      <c r="C105" s="30"/>
      <c r="D105" s="31"/>
      <c r="E105" s="31"/>
      <c r="F105" s="31"/>
      <c r="K105" s="31"/>
    </row>
    <row r="106" spans="1:11" ht="14.25" x14ac:dyDescent="0.2">
      <c r="B106" s="26" t="s">
        <v>99</v>
      </c>
      <c r="C106" s="70" t="s">
        <v>140</v>
      </c>
      <c r="D106" s="71">
        <v>128</v>
      </c>
      <c r="E106" s="71"/>
      <c r="F106" s="71"/>
    </row>
    <row r="107" spans="1:11" x14ac:dyDescent="0.2">
      <c r="C107" s="30"/>
      <c r="D107" s="31"/>
      <c r="E107" s="31"/>
      <c r="F107" s="31"/>
    </row>
    <row r="108" spans="1:11" x14ac:dyDescent="0.2">
      <c r="C108" s="30"/>
      <c r="D108" s="31"/>
      <c r="E108" s="31"/>
      <c r="F108" s="31"/>
    </row>
    <row r="109" spans="1:11" ht="13.5" thickBot="1" x14ac:dyDescent="0.25">
      <c r="A109" s="32"/>
      <c r="B109" s="33"/>
      <c r="C109" s="34"/>
      <c r="D109" s="35"/>
      <c r="E109" s="35"/>
      <c r="F109" s="35"/>
    </row>
    <row r="110" spans="1:11" s="84" customFormat="1" ht="20.100000000000001" customHeight="1" thickTop="1" thickBot="1" x14ac:dyDescent="0.3">
      <c r="A110" s="61" t="str">
        <f>A69</f>
        <v>2.</v>
      </c>
      <c r="B110" s="62" t="str">
        <f>CONCATENATE(B69," ukupno:")</f>
        <v>Zemljani radovi ukupno:</v>
      </c>
      <c r="C110" s="63"/>
      <c r="D110" s="64"/>
      <c r="E110" s="64"/>
      <c r="F110" s="64">
        <f>SUM(F75:F109)</f>
        <v>0</v>
      </c>
    </row>
    <row r="113" spans="1:6" ht="13.5" thickBot="1" x14ac:dyDescent="0.25">
      <c r="A113" s="21" t="s">
        <v>27</v>
      </c>
      <c r="B113" s="22" t="s">
        <v>28</v>
      </c>
      <c r="C113" s="23"/>
      <c r="D113" s="24"/>
      <c r="E113" s="24"/>
      <c r="F113" s="24"/>
    </row>
    <row r="114" spans="1:6" ht="10.5" customHeight="1" x14ac:dyDescent="0.2">
      <c r="A114" s="16"/>
      <c r="B114" s="58"/>
      <c r="C114" s="30"/>
      <c r="D114" s="31"/>
      <c r="E114" s="31"/>
      <c r="F114" s="31"/>
    </row>
    <row r="115" spans="1:6" ht="70.5" customHeight="1" x14ac:dyDescent="0.2">
      <c r="A115" s="16"/>
      <c r="B115" s="123" t="s">
        <v>154</v>
      </c>
      <c r="C115" s="123"/>
      <c r="D115" s="123"/>
      <c r="E115" s="123"/>
      <c r="F115" s="123"/>
    </row>
    <row r="116" spans="1:6" ht="9" customHeight="1" x14ac:dyDescent="0.2">
      <c r="A116" s="16"/>
      <c r="B116" s="58"/>
      <c r="C116" s="30"/>
      <c r="D116" s="31"/>
      <c r="E116" s="31"/>
      <c r="F116" s="31"/>
    </row>
    <row r="117" spans="1:6" ht="81" customHeight="1" x14ac:dyDescent="0.2">
      <c r="A117" s="25" t="s">
        <v>29</v>
      </c>
      <c r="B117" s="26" t="s">
        <v>119</v>
      </c>
    </row>
    <row r="118" spans="1:6" ht="78.75" customHeight="1" x14ac:dyDescent="0.2">
      <c r="B118" s="26" t="s">
        <v>73</v>
      </c>
    </row>
    <row r="119" spans="1:6" ht="94.5" customHeight="1" x14ac:dyDescent="0.2">
      <c r="B119" s="26" t="s">
        <v>114</v>
      </c>
    </row>
    <row r="120" spans="1:6" ht="53.25" customHeight="1" x14ac:dyDescent="0.2">
      <c r="B120" s="90" t="s">
        <v>115</v>
      </c>
    </row>
    <row r="121" spans="1:6" x14ac:dyDescent="0.2">
      <c r="B121" s="29" t="s">
        <v>30</v>
      </c>
    </row>
    <row r="122" spans="1:6" ht="25.5" x14ac:dyDescent="0.2">
      <c r="A122" s="25" t="s">
        <v>37</v>
      </c>
      <c r="B122" s="26" t="s">
        <v>143</v>
      </c>
      <c r="C122" s="30"/>
      <c r="D122" s="31">
        <v>0</v>
      </c>
      <c r="E122" s="31"/>
      <c r="F122" s="31"/>
    </row>
    <row r="123" spans="1:6" x14ac:dyDescent="0.2">
      <c r="B123" s="26" t="s">
        <v>99</v>
      </c>
      <c r="C123" s="70" t="s">
        <v>7</v>
      </c>
      <c r="D123" s="71">
        <v>182</v>
      </c>
      <c r="E123" s="71"/>
      <c r="F123" s="71"/>
    </row>
    <row r="124" spans="1:6" x14ac:dyDescent="0.2">
      <c r="C124" s="91"/>
      <c r="D124" s="92"/>
      <c r="E124" s="92"/>
      <c r="F124" s="92"/>
    </row>
    <row r="125" spans="1:6" ht="25.5" x14ac:dyDescent="0.2">
      <c r="A125" s="25" t="s">
        <v>38</v>
      </c>
      <c r="B125" s="26" t="s">
        <v>116</v>
      </c>
      <c r="C125" s="30"/>
      <c r="D125" s="31">
        <v>0</v>
      </c>
      <c r="E125" s="31"/>
      <c r="F125" s="31"/>
    </row>
    <row r="126" spans="1:6" x14ac:dyDescent="0.2">
      <c r="B126" s="26" t="s">
        <v>99</v>
      </c>
      <c r="C126" s="70" t="s">
        <v>7</v>
      </c>
      <c r="D126" s="71">
        <v>182</v>
      </c>
      <c r="E126" s="71"/>
      <c r="F126" s="71"/>
    </row>
    <row r="127" spans="1:6" x14ac:dyDescent="0.2">
      <c r="C127" s="30"/>
      <c r="D127" s="31"/>
      <c r="E127" s="31"/>
      <c r="F127" s="31"/>
    </row>
    <row r="128" spans="1:6" ht="25.5" x14ac:dyDescent="0.2">
      <c r="A128" s="25" t="s">
        <v>39</v>
      </c>
      <c r="B128" s="26" t="s">
        <v>117</v>
      </c>
      <c r="C128" s="30"/>
      <c r="D128" s="31"/>
      <c r="E128" s="31"/>
      <c r="F128" s="31"/>
    </row>
    <row r="129" spans="1:6" x14ac:dyDescent="0.2">
      <c r="B129" s="26" t="s">
        <v>99</v>
      </c>
      <c r="C129" s="70" t="s">
        <v>7</v>
      </c>
      <c r="D129" s="71">
        <v>182</v>
      </c>
      <c r="E129" s="71"/>
      <c r="F129" s="71"/>
    </row>
    <row r="130" spans="1:6" x14ac:dyDescent="0.2">
      <c r="C130" s="30"/>
      <c r="D130" s="31"/>
      <c r="E130" s="31"/>
      <c r="F130" s="31"/>
    </row>
    <row r="131" spans="1:6" ht="25.5" x14ac:dyDescent="0.2">
      <c r="A131" s="25" t="s">
        <v>40</v>
      </c>
      <c r="B131" s="26" t="s">
        <v>118</v>
      </c>
      <c r="C131" s="30"/>
      <c r="D131" s="31">
        <v>0</v>
      </c>
      <c r="E131" s="31">
        <v>0</v>
      </c>
      <c r="F131" s="31">
        <f t="shared" ref="F131:F132" si="0">D131*E131</f>
        <v>0</v>
      </c>
    </row>
    <row r="132" spans="1:6" x14ac:dyDescent="0.2">
      <c r="B132" s="26" t="s">
        <v>99</v>
      </c>
      <c r="C132" s="70" t="s">
        <v>7</v>
      </c>
      <c r="D132" s="71">
        <v>182</v>
      </c>
      <c r="E132" s="71"/>
      <c r="F132" s="71">
        <f t="shared" si="0"/>
        <v>0</v>
      </c>
    </row>
    <row r="133" spans="1:6" x14ac:dyDescent="0.2">
      <c r="C133" s="30"/>
      <c r="D133" s="31"/>
      <c r="E133" s="31"/>
      <c r="F133" s="31"/>
    </row>
    <row r="135" spans="1:6" ht="92.25" customHeight="1" x14ac:dyDescent="0.2">
      <c r="A135" s="25" t="s">
        <v>31</v>
      </c>
      <c r="B135" s="26" t="s">
        <v>84</v>
      </c>
    </row>
    <row r="136" spans="1:6" ht="96" customHeight="1" x14ac:dyDescent="0.2">
      <c r="B136" s="26" t="s">
        <v>85</v>
      </c>
    </row>
    <row r="137" spans="1:6" ht="169.5" customHeight="1" x14ac:dyDescent="0.2">
      <c r="B137" s="26" t="s">
        <v>137</v>
      </c>
    </row>
    <row r="138" spans="1:6" ht="91.5" customHeight="1" x14ac:dyDescent="0.2">
      <c r="B138" s="26" t="s">
        <v>86</v>
      </c>
    </row>
    <row r="139" spans="1:6" ht="60" customHeight="1" x14ac:dyDescent="0.2">
      <c r="B139" s="90" t="s">
        <v>87</v>
      </c>
    </row>
    <row r="140" spans="1:6" ht="91.5" customHeight="1" x14ac:dyDescent="0.2">
      <c r="B140" s="26" t="s">
        <v>89</v>
      </c>
    </row>
    <row r="141" spans="1:6" ht="53.25" customHeight="1" x14ac:dyDescent="0.2">
      <c r="B141" s="26" t="s">
        <v>75</v>
      </c>
    </row>
    <row r="142" spans="1:6" ht="7.5" customHeight="1" x14ac:dyDescent="0.2">
      <c r="B142" s="29"/>
      <c r="C142" s="30"/>
      <c r="D142" s="31"/>
      <c r="E142" s="31"/>
      <c r="F142" s="31"/>
    </row>
    <row r="143" spans="1:6" x14ac:dyDescent="0.2">
      <c r="A143" s="25" t="s">
        <v>121</v>
      </c>
      <c r="B143" s="93" t="s">
        <v>80</v>
      </c>
    </row>
    <row r="144" spans="1:6" x14ac:dyDescent="0.2">
      <c r="B144" s="26" t="s">
        <v>120</v>
      </c>
    </row>
    <row r="145" spans="1:6" ht="25.5" x14ac:dyDescent="0.2">
      <c r="B145" s="26" t="s">
        <v>159</v>
      </c>
      <c r="C145" s="28"/>
      <c r="E145" s="20"/>
    </row>
    <row r="146" spans="1:6" ht="12.75" customHeight="1" x14ac:dyDescent="0.2">
      <c r="B146" s="26" t="s">
        <v>54</v>
      </c>
      <c r="C146" s="28">
        <v>1</v>
      </c>
      <c r="D146" s="28" t="s">
        <v>33</v>
      </c>
      <c r="E146" s="20"/>
    </row>
    <row r="147" spans="1:6" x14ac:dyDescent="0.2">
      <c r="B147" s="26" t="s">
        <v>55</v>
      </c>
      <c r="C147" s="28">
        <v>0.15</v>
      </c>
      <c r="D147" s="28" t="s">
        <v>18</v>
      </c>
      <c r="E147" s="20"/>
    </row>
    <row r="148" spans="1:6" x14ac:dyDescent="0.2">
      <c r="B148" s="26" t="s">
        <v>56</v>
      </c>
      <c r="C148" s="28">
        <v>0.25</v>
      </c>
      <c r="D148" s="28" t="s">
        <v>18</v>
      </c>
      <c r="E148" s="20"/>
    </row>
    <row r="149" spans="1:6" x14ac:dyDescent="0.2">
      <c r="B149" s="26" t="s">
        <v>35</v>
      </c>
      <c r="C149" s="28">
        <v>15</v>
      </c>
      <c r="D149" s="28" t="s">
        <v>34</v>
      </c>
      <c r="E149" s="20"/>
    </row>
    <row r="150" spans="1:6" x14ac:dyDescent="0.2">
      <c r="B150" s="29" t="s">
        <v>32</v>
      </c>
      <c r="C150" s="30"/>
      <c r="D150" s="31"/>
      <c r="E150" s="31"/>
      <c r="F150" s="31"/>
    </row>
    <row r="151" spans="1:6" x14ac:dyDescent="0.2">
      <c r="B151" s="26" t="s">
        <v>99</v>
      </c>
      <c r="C151" s="70" t="s">
        <v>33</v>
      </c>
      <c r="D151" s="71">
        <v>2</v>
      </c>
      <c r="E151" s="71"/>
      <c r="F151" s="71"/>
    </row>
    <row r="152" spans="1:6" x14ac:dyDescent="0.2">
      <c r="B152" s="29"/>
      <c r="C152" s="30"/>
      <c r="D152" s="31"/>
      <c r="E152" s="31"/>
      <c r="F152" s="31"/>
    </row>
    <row r="153" spans="1:6" x14ac:dyDescent="0.2">
      <c r="A153" s="25" t="s">
        <v>122</v>
      </c>
      <c r="B153" s="93" t="s">
        <v>81</v>
      </c>
    </row>
    <row r="154" spans="1:6" x14ac:dyDescent="0.2">
      <c r="B154" s="26" t="s">
        <v>82</v>
      </c>
    </row>
    <row r="155" spans="1:6" ht="25.5" x14ac:dyDescent="0.2">
      <c r="B155" s="26" t="s">
        <v>159</v>
      </c>
      <c r="C155" s="28"/>
    </row>
    <row r="156" spans="1:6" ht="12.75" customHeight="1" x14ac:dyDescent="0.2">
      <c r="B156" s="26" t="s">
        <v>54</v>
      </c>
      <c r="C156" s="28">
        <v>1</v>
      </c>
      <c r="D156" s="28" t="s">
        <v>33</v>
      </c>
    </row>
    <row r="157" spans="1:6" x14ac:dyDescent="0.2">
      <c r="B157" s="26" t="s">
        <v>55</v>
      </c>
      <c r="C157" s="28">
        <v>0.15</v>
      </c>
      <c r="D157" s="28" t="s">
        <v>18</v>
      </c>
    </row>
    <row r="158" spans="1:6" x14ac:dyDescent="0.2">
      <c r="B158" s="26" t="s">
        <v>56</v>
      </c>
      <c r="C158" s="28">
        <v>0.25</v>
      </c>
      <c r="D158" s="28" t="s">
        <v>18</v>
      </c>
    </row>
    <row r="159" spans="1:6" x14ac:dyDescent="0.2">
      <c r="B159" s="26" t="s">
        <v>35</v>
      </c>
      <c r="C159" s="28">
        <v>15</v>
      </c>
      <c r="D159" s="28" t="s">
        <v>34</v>
      </c>
    </row>
    <row r="160" spans="1:6" x14ac:dyDescent="0.2">
      <c r="B160" s="94" t="s">
        <v>32</v>
      </c>
      <c r="C160" s="30"/>
      <c r="D160" s="31"/>
      <c r="E160" s="31"/>
      <c r="F160" s="31"/>
    </row>
    <row r="161" spans="1:6" x14ac:dyDescent="0.2">
      <c r="B161" s="26" t="s">
        <v>99</v>
      </c>
      <c r="C161" s="70" t="s">
        <v>33</v>
      </c>
      <c r="D161" s="71">
        <v>3</v>
      </c>
      <c r="E161" s="71"/>
      <c r="F161" s="71"/>
    </row>
    <row r="162" spans="1:6" x14ac:dyDescent="0.2">
      <c r="C162" s="30"/>
      <c r="D162" s="31"/>
      <c r="E162" s="31"/>
      <c r="F162" s="31"/>
    </row>
    <row r="163" spans="1:6" ht="105" customHeight="1" x14ac:dyDescent="0.2">
      <c r="A163" s="25" t="s">
        <v>41</v>
      </c>
      <c r="B163" s="26" t="s">
        <v>42</v>
      </c>
    </row>
    <row r="164" spans="1:6" ht="80.25" customHeight="1" x14ac:dyDescent="0.2">
      <c r="B164" s="26" t="s">
        <v>144</v>
      </c>
    </row>
    <row r="165" spans="1:6" ht="78.75" customHeight="1" x14ac:dyDescent="0.2">
      <c r="B165" s="26" t="s">
        <v>76</v>
      </c>
    </row>
    <row r="166" spans="1:6" ht="27" customHeight="1" x14ac:dyDescent="0.2">
      <c r="B166" s="26" t="s">
        <v>64</v>
      </c>
    </row>
    <row r="167" spans="1:6" ht="38.25" x14ac:dyDescent="0.2">
      <c r="B167" s="26" t="s">
        <v>43</v>
      </c>
    </row>
    <row r="168" spans="1:6" x14ac:dyDescent="0.2">
      <c r="B168" s="29" t="s">
        <v>44</v>
      </c>
      <c r="C168" s="30"/>
      <c r="D168" s="31"/>
      <c r="E168" s="31"/>
      <c r="F168" s="31"/>
    </row>
    <row r="169" spans="1:6" x14ac:dyDescent="0.2">
      <c r="B169" s="26" t="s">
        <v>99</v>
      </c>
      <c r="C169" s="70" t="s">
        <v>7</v>
      </c>
      <c r="D169" s="71">
        <v>182</v>
      </c>
      <c r="E169" s="71"/>
      <c r="F169" s="71"/>
    </row>
    <row r="170" spans="1:6" x14ac:dyDescent="0.2">
      <c r="B170" s="29"/>
      <c r="C170" s="30"/>
      <c r="D170" s="31"/>
      <c r="E170" s="31"/>
      <c r="F170" s="31"/>
    </row>
    <row r="171" spans="1:6" x14ac:dyDescent="0.2">
      <c r="B171" s="29"/>
      <c r="C171" s="30"/>
      <c r="D171" s="31"/>
      <c r="E171" s="31"/>
      <c r="F171" s="31"/>
    </row>
    <row r="172" spans="1:6" ht="13.5" thickBot="1" x14ac:dyDescent="0.25">
      <c r="A172" s="32"/>
      <c r="B172" s="33"/>
      <c r="C172" s="34"/>
      <c r="D172" s="35"/>
      <c r="E172" s="35"/>
      <c r="F172" s="35"/>
    </row>
    <row r="173" spans="1:6" s="84" customFormat="1" ht="20.100000000000001" customHeight="1" thickTop="1" thickBot="1" x14ac:dyDescent="0.3">
      <c r="A173" s="61" t="str">
        <f>A113</f>
        <v>3.</v>
      </c>
      <c r="B173" s="62" t="str">
        <f>CONCATENATE(B113," ukupno:")</f>
        <v>Kanalizacijski radovi ukupno:</v>
      </c>
      <c r="C173" s="63"/>
      <c r="D173" s="64"/>
      <c r="E173" s="64"/>
      <c r="F173" s="64">
        <f>SUM(F122:F172)</f>
        <v>0</v>
      </c>
    </row>
    <row r="175" spans="1:6" ht="13.5" thickBot="1" x14ac:dyDescent="0.25">
      <c r="A175" s="21" t="s">
        <v>50</v>
      </c>
      <c r="B175" s="22" t="s">
        <v>51</v>
      </c>
      <c r="C175" s="23"/>
      <c r="D175" s="24"/>
      <c r="E175" s="24"/>
      <c r="F175" s="24"/>
    </row>
    <row r="176" spans="1:6" x14ac:dyDescent="0.2">
      <c r="A176" s="16"/>
      <c r="B176" s="58"/>
      <c r="C176" s="30"/>
      <c r="D176" s="31"/>
      <c r="E176" s="31"/>
      <c r="F176" s="31"/>
    </row>
    <row r="177" spans="1:7" x14ac:dyDescent="0.2">
      <c r="B177" s="104"/>
      <c r="C177" s="30"/>
      <c r="D177" s="31"/>
      <c r="E177" s="31"/>
      <c r="F177" s="31"/>
    </row>
    <row r="178" spans="1:7" ht="269.25" customHeight="1" x14ac:dyDescent="0.2">
      <c r="A178" s="105" t="s">
        <v>52</v>
      </c>
      <c r="B178" s="26" t="s">
        <v>166</v>
      </c>
    </row>
    <row r="179" spans="1:7" ht="25.5" x14ac:dyDescent="0.2">
      <c r="B179" s="26" t="s">
        <v>45</v>
      </c>
    </row>
    <row r="180" spans="1:7" s="43" customFormat="1" ht="15" x14ac:dyDescent="0.25">
      <c r="A180" s="105"/>
      <c r="B180" s="106"/>
      <c r="C180" s="30"/>
      <c r="D180" s="31"/>
      <c r="E180" s="31"/>
      <c r="F180" s="31"/>
      <c r="G180" s="30"/>
    </row>
    <row r="181" spans="1:7" ht="25.5" x14ac:dyDescent="0.2">
      <c r="A181" s="25" t="s">
        <v>130</v>
      </c>
      <c r="B181" s="93" t="s">
        <v>126</v>
      </c>
    </row>
    <row r="182" spans="1:7" x14ac:dyDescent="0.2">
      <c r="B182" s="107" t="s">
        <v>80</v>
      </c>
    </row>
    <row r="183" spans="1:7" x14ac:dyDescent="0.2">
      <c r="B183" s="26" t="s">
        <v>124</v>
      </c>
    </row>
    <row r="184" spans="1:7" ht="12.75" customHeight="1" x14ac:dyDescent="0.2">
      <c r="B184" s="26" t="s">
        <v>74</v>
      </c>
      <c r="C184" s="28"/>
      <c r="E184" s="20"/>
    </row>
    <row r="185" spans="1:7" ht="25.5" x14ac:dyDescent="0.2">
      <c r="B185" s="121" t="s">
        <v>160</v>
      </c>
      <c r="C185" s="28"/>
      <c r="E185" s="20"/>
    </row>
    <row r="186" spans="1:7" ht="25.5" x14ac:dyDescent="0.2">
      <c r="B186" s="26" t="s">
        <v>161</v>
      </c>
      <c r="C186" s="28"/>
      <c r="E186" s="20"/>
    </row>
    <row r="187" spans="1:7" ht="12.75" customHeight="1" x14ac:dyDescent="0.2">
      <c r="B187" s="26" t="s">
        <v>54</v>
      </c>
      <c r="C187" s="28">
        <v>1</v>
      </c>
      <c r="D187" s="28" t="s">
        <v>33</v>
      </c>
      <c r="E187" s="20"/>
    </row>
    <row r="188" spans="1:7" x14ac:dyDescent="0.2">
      <c r="B188" s="26" t="s">
        <v>55</v>
      </c>
      <c r="C188" s="28">
        <v>0.15</v>
      </c>
      <c r="D188" s="28" t="s">
        <v>18</v>
      </c>
      <c r="E188" s="20"/>
    </row>
    <row r="189" spans="1:7" x14ac:dyDescent="0.2">
      <c r="B189" s="26" t="s">
        <v>56</v>
      </c>
      <c r="C189" s="28">
        <v>0.25</v>
      </c>
      <c r="D189" s="28" t="s">
        <v>18</v>
      </c>
      <c r="E189" s="20"/>
    </row>
    <row r="190" spans="1:7" x14ac:dyDescent="0.2">
      <c r="B190" s="26" t="s">
        <v>35</v>
      </c>
      <c r="C190" s="28">
        <v>15</v>
      </c>
      <c r="D190" s="28" t="s">
        <v>34</v>
      </c>
      <c r="E190" s="20"/>
    </row>
    <row r="191" spans="1:7" x14ac:dyDescent="0.2">
      <c r="B191" s="26" t="s">
        <v>123</v>
      </c>
      <c r="C191" s="28">
        <v>12</v>
      </c>
      <c r="D191" s="28" t="s">
        <v>83</v>
      </c>
      <c r="E191" s="20"/>
    </row>
    <row r="192" spans="1:7" ht="25.5" x14ac:dyDescent="0.2">
      <c r="B192" s="26" t="s">
        <v>167</v>
      </c>
      <c r="C192" s="28">
        <v>21</v>
      </c>
      <c r="D192" s="28" t="s">
        <v>18</v>
      </c>
      <c r="E192" s="20"/>
    </row>
    <row r="193" spans="1:6" x14ac:dyDescent="0.2">
      <c r="B193" s="26" t="s">
        <v>125</v>
      </c>
      <c r="C193" s="28">
        <v>4.5</v>
      </c>
      <c r="D193" s="28" t="s">
        <v>18</v>
      </c>
      <c r="E193" s="20"/>
    </row>
    <row r="194" spans="1:6" ht="25.5" x14ac:dyDescent="0.2">
      <c r="B194" s="26" t="s">
        <v>165</v>
      </c>
      <c r="C194" s="28">
        <v>13.5</v>
      </c>
      <c r="D194" s="28" t="s">
        <v>18</v>
      </c>
      <c r="E194" s="20"/>
    </row>
    <row r="195" spans="1:6" ht="25.5" x14ac:dyDescent="0.2">
      <c r="B195" s="26" t="s">
        <v>153</v>
      </c>
      <c r="C195" s="28"/>
      <c r="E195" s="20"/>
    </row>
    <row r="196" spans="1:6" ht="25.5" x14ac:dyDescent="0.2">
      <c r="B196" s="26" t="s">
        <v>162</v>
      </c>
      <c r="C196" s="28">
        <v>5</v>
      </c>
      <c r="D196" s="28" t="s">
        <v>141</v>
      </c>
      <c r="E196" s="20"/>
    </row>
    <row r="197" spans="1:6" x14ac:dyDescent="0.2">
      <c r="C197" s="28"/>
      <c r="E197" s="20"/>
    </row>
    <row r="198" spans="1:6" x14ac:dyDescent="0.2">
      <c r="B198" s="94" t="s">
        <v>32</v>
      </c>
      <c r="C198" s="30"/>
      <c r="D198" s="31"/>
      <c r="E198" s="31"/>
      <c r="F198" s="31"/>
    </row>
    <row r="199" spans="1:6" x14ac:dyDescent="0.2">
      <c r="B199" s="26" t="s">
        <v>100</v>
      </c>
      <c r="C199" s="70" t="s">
        <v>33</v>
      </c>
      <c r="D199" s="72">
        <v>6</v>
      </c>
      <c r="E199" s="71"/>
      <c r="F199" s="71"/>
    </row>
    <row r="200" spans="1:6" x14ac:dyDescent="0.2">
      <c r="B200" s="26" t="s">
        <v>101</v>
      </c>
      <c r="C200" s="70" t="s">
        <v>33</v>
      </c>
      <c r="D200" s="72">
        <v>22</v>
      </c>
      <c r="E200" s="71"/>
      <c r="F200" s="71"/>
    </row>
    <row r="201" spans="1:6" x14ac:dyDescent="0.2">
      <c r="B201" s="26" t="s">
        <v>102</v>
      </c>
      <c r="C201" s="70" t="s">
        <v>33</v>
      </c>
      <c r="D201" s="72">
        <v>35</v>
      </c>
      <c r="E201" s="71"/>
      <c r="F201" s="71"/>
    </row>
    <row r="202" spans="1:6" x14ac:dyDescent="0.2">
      <c r="C202" s="30"/>
      <c r="D202" s="108"/>
      <c r="E202" s="31"/>
      <c r="F202" s="31"/>
    </row>
    <row r="203" spans="1:6" ht="127.5" customHeight="1" x14ac:dyDescent="0.2">
      <c r="A203" s="25" t="s">
        <v>53</v>
      </c>
      <c r="B203" s="26" t="s">
        <v>173</v>
      </c>
    </row>
    <row r="204" spans="1:6" ht="56.25" customHeight="1" x14ac:dyDescent="0.2">
      <c r="B204" s="26" t="s">
        <v>77</v>
      </c>
    </row>
    <row r="205" spans="1:6" x14ac:dyDescent="0.2">
      <c r="B205" s="29" t="s">
        <v>57</v>
      </c>
    </row>
    <row r="206" spans="1:6" x14ac:dyDescent="0.2">
      <c r="A206" s="25" t="s">
        <v>78</v>
      </c>
      <c r="B206" s="26" t="s">
        <v>172</v>
      </c>
      <c r="C206" s="70" t="s">
        <v>33</v>
      </c>
      <c r="D206" s="71">
        <v>15</v>
      </c>
      <c r="E206" s="71"/>
      <c r="F206" s="71"/>
    </row>
    <row r="207" spans="1:6" x14ac:dyDescent="0.2">
      <c r="A207" s="25" t="s">
        <v>79</v>
      </c>
      <c r="B207" s="26" t="s">
        <v>145</v>
      </c>
      <c r="C207" s="70" t="s">
        <v>33</v>
      </c>
      <c r="D207" s="71">
        <v>15</v>
      </c>
      <c r="E207" s="71"/>
      <c r="F207" s="71"/>
    </row>
    <row r="208" spans="1:6" x14ac:dyDescent="0.2">
      <c r="A208" s="25" t="s">
        <v>131</v>
      </c>
      <c r="B208" s="26" t="s">
        <v>146</v>
      </c>
      <c r="C208" s="70" t="s">
        <v>33</v>
      </c>
      <c r="D208" s="71">
        <v>15</v>
      </c>
      <c r="E208" s="71"/>
      <c r="F208" s="71"/>
    </row>
    <row r="209" spans="1:7" x14ac:dyDescent="0.2">
      <c r="A209" s="25" t="s">
        <v>132</v>
      </c>
      <c r="B209" s="26" t="s">
        <v>147</v>
      </c>
      <c r="C209" s="70" t="s">
        <v>33</v>
      </c>
      <c r="D209" s="71">
        <v>15</v>
      </c>
      <c r="E209" s="71"/>
      <c r="F209" s="71"/>
    </row>
    <row r="210" spans="1:7" x14ac:dyDescent="0.2">
      <c r="A210" s="25" t="s">
        <v>163</v>
      </c>
      <c r="B210" s="26" t="s">
        <v>164</v>
      </c>
      <c r="C210" s="70" t="s">
        <v>33</v>
      </c>
      <c r="D210" s="71">
        <v>15</v>
      </c>
      <c r="E210" s="71"/>
      <c r="F210" s="71"/>
    </row>
    <row r="211" spans="1:7" x14ac:dyDescent="0.2">
      <c r="C211" s="28"/>
    </row>
    <row r="212" spans="1:7" s="43" customFormat="1" ht="300" customHeight="1" x14ac:dyDescent="0.25">
      <c r="A212" s="105" t="s">
        <v>133</v>
      </c>
      <c r="B212" s="109" t="s">
        <v>148</v>
      </c>
      <c r="C212" s="101"/>
      <c r="D212" s="74"/>
      <c r="E212" s="75"/>
      <c r="F212" s="110"/>
      <c r="G212" s="111"/>
    </row>
    <row r="213" spans="1:7" s="43" customFormat="1" ht="94.5" customHeight="1" x14ac:dyDescent="0.25">
      <c r="A213" s="112"/>
      <c r="B213" s="109" t="s">
        <v>128</v>
      </c>
      <c r="C213" s="101"/>
      <c r="D213" s="74"/>
      <c r="E213" s="75"/>
      <c r="F213" s="28"/>
      <c r="G213" s="111"/>
    </row>
    <row r="214" spans="1:7" s="43" customFormat="1" ht="15" x14ac:dyDescent="0.25">
      <c r="A214" s="78"/>
      <c r="B214" s="106" t="s">
        <v>36</v>
      </c>
      <c r="C214" s="70" t="s">
        <v>33</v>
      </c>
      <c r="D214" s="71">
        <v>12</v>
      </c>
      <c r="E214" s="71"/>
      <c r="F214" s="71"/>
      <c r="G214" s="113"/>
    </row>
    <row r="215" spans="1:7" s="43" customFormat="1" ht="15" x14ac:dyDescent="0.25">
      <c r="A215" s="78"/>
      <c r="B215" s="106"/>
      <c r="C215" s="30"/>
      <c r="D215" s="31"/>
      <c r="E215" s="31"/>
      <c r="F215" s="31"/>
      <c r="G215" s="113"/>
    </row>
    <row r="216" spans="1:7" ht="12.75" customHeight="1" x14ac:dyDescent="0.2">
      <c r="A216" s="102"/>
      <c r="B216" s="103"/>
      <c r="C216" s="30"/>
      <c r="D216" s="31"/>
      <c r="E216" s="31"/>
      <c r="F216" s="31"/>
    </row>
    <row r="217" spans="1:7" ht="81" customHeight="1" x14ac:dyDescent="0.2">
      <c r="A217" s="25" t="s">
        <v>134</v>
      </c>
      <c r="B217" s="26" t="s">
        <v>129</v>
      </c>
    </row>
    <row r="218" spans="1:7" ht="27.75" customHeight="1" x14ac:dyDescent="0.2">
      <c r="B218" s="100" t="s">
        <v>88</v>
      </c>
    </row>
    <row r="219" spans="1:7" ht="15" x14ac:dyDescent="0.2">
      <c r="B219" s="29" t="s">
        <v>149</v>
      </c>
      <c r="C219" s="70" t="s">
        <v>150</v>
      </c>
      <c r="D219" s="71">
        <v>25</v>
      </c>
      <c r="E219" s="71"/>
      <c r="F219" s="71"/>
    </row>
    <row r="220" spans="1:7" ht="12.75" customHeight="1" x14ac:dyDescent="0.2">
      <c r="B220" s="29"/>
      <c r="C220" s="30"/>
      <c r="D220" s="31"/>
      <c r="E220" s="31"/>
      <c r="F220" s="31"/>
    </row>
    <row r="221" spans="1:7" ht="79.5" customHeight="1" x14ac:dyDescent="0.2">
      <c r="A221" s="25" t="s">
        <v>135</v>
      </c>
      <c r="B221" s="26" t="s">
        <v>70</v>
      </c>
      <c r="C221" s="30"/>
      <c r="D221" s="31"/>
      <c r="E221" s="31"/>
      <c r="F221" s="31"/>
    </row>
    <row r="222" spans="1:7" ht="67.5" customHeight="1" x14ac:dyDescent="0.2">
      <c r="B222" s="26" t="s">
        <v>49</v>
      </c>
      <c r="C222" s="30"/>
      <c r="D222" s="31"/>
      <c r="E222" s="31"/>
      <c r="F222" s="31"/>
    </row>
    <row r="223" spans="1:7" ht="66" customHeight="1" x14ac:dyDescent="0.2">
      <c r="B223" s="26" t="s">
        <v>69</v>
      </c>
      <c r="C223" s="30"/>
      <c r="D223" s="31"/>
      <c r="E223" s="31"/>
      <c r="F223" s="31"/>
    </row>
    <row r="224" spans="1:7" ht="38.25" x14ac:dyDescent="0.2">
      <c r="B224" s="26" t="s">
        <v>71</v>
      </c>
      <c r="C224" s="30"/>
      <c r="D224" s="31"/>
      <c r="E224" s="31"/>
      <c r="F224" s="31"/>
    </row>
    <row r="225" spans="1:7" x14ac:dyDescent="0.2">
      <c r="B225" s="29" t="s">
        <v>127</v>
      </c>
      <c r="C225" s="70" t="s">
        <v>5</v>
      </c>
      <c r="D225" s="71">
        <v>1</v>
      </c>
      <c r="E225" s="71"/>
      <c r="F225" s="71"/>
    </row>
    <row r="226" spans="1:7" s="43" customFormat="1" ht="15" x14ac:dyDescent="0.25">
      <c r="A226" s="78"/>
      <c r="B226" s="95"/>
      <c r="C226" s="96"/>
      <c r="D226" s="97"/>
      <c r="E226" s="98"/>
      <c r="F226" s="99"/>
      <c r="G226" s="99"/>
    </row>
    <row r="227" spans="1:7" ht="13.5" thickBot="1" x14ac:dyDescent="0.25">
      <c r="C227" s="30"/>
      <c r="D227" s="31"/>
      <c r="E227" s="31"/>
      <c r="F227" s="31"/>
    </row>
    <row r="228" spans="1:7" s="84" customFormat="1" ht="20.100000000000001" customHeight="1" thickTop="1" thickBot="1" x14ac:dyDescent="0.3">
      <c r="A228" s="61" t="str">
        <f>A175</f>
        <v>5.</v>
      </c>
      <c r="B228" s="65" t="str">
        <f>CONCATENATE(B175," ukupno:")</f>
        <v>Ostali radovi ukupno:</v>
      </c>
      <c r="C228" s="66"/>
      <c r="D228" s="67"/>
      <c r="E228" s="67"/>
      <c r="F228" s="67">
        <f>SUM(F177:F227)</f>
        <v>0</v>
      </c>
    </row>
    <row r="229" spans="1:7" x14ac:dyDescent="0.2">
      <c r="A229" s="16"/>
      <c r="B229" s="59"/>
      <c r="C229" s="17"/>
      <c r="D229" s="60"/>
      <c r="E229" s="60"/>
      <c r="F229" s="60"/>
    </row>
  </sheetData>
  <mergeCells count="11">
    <mergeCell ref="A6:F6"/>
    <mergeCell ref="B71:F71"/>
    <mergeCell ref="B73:F73"/>
    <mergeCell ref="B115:F115"/>
    <mergeCell ref="B13:F13"/>
    <mergeCell ref="B15:F15"/>
    <mergeCell ref="B17:F17"/>
    <mergeCell ref="B19:F19"/>
    <mergeCell ref="B21:F21"/>
    <mergeCell ref="B23:F23"/>
    <mergeCell ref="B25:F25"/>
  </mergeCells>
  <printOptions horizontalCentered="1"/>
  <pageMargins left="0.59055118110236227" right="0.39370078740157483" top="0.19685039370078741" bottom="0.59055118110236227" header="0.19685039370078741" footer="0.19685039370078741"/>
  <pageSetup paperSize="9" orientation="portrait" r:id="rId1"/>
  <headerFooter>
    <oddFooter>&amp;L&amp;10ZOP:  05-2013
T.D. 509-2013&amp;C&amp;10 2.5. Troškovnik projektiranih radova&amp;R&amp;10prosinac 2013.
Stranica &amp;P od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I34"/>
  <sheetViews>
    <sheetView view="pageBreakPreview" zoomScaleSheetLayoutView="100" workbookViewId="0">
      <selection activeCell="D30" sqref="D30"/>
    </sheetView>
  </sheetViews>
  <sheetFormatPr defaultRowHeight="15" x14ac:dyDescent="0.2"/>
  <cols>
    <col min="1" max="1" width="15.7109375" style="5" customWidth="1"/>
    <col min="2" max="2" width="4.7109375" style="12" customWidth="1"/>
    <col min="3" max="3" width="36.28515625" style="5" bestFit="1" customWidth="1"/>
    <col min="4" max="4" width="19.42578125" style="5" bestFit="1" customWidth="1"/>
    <col min="5" max="5" width="15.7109375" style="5" customWidth="1"/>
    <col min="6" max="6" width="9.140625" style="5"/>
    <col min="7" max="7" width="10.140625" style="5" bestFit="1" customWidth="1"/>
    <col min="8" max="8" width="17.7109375" style="5" bestFit="1" customWidth="1"/>
    <col min="9" max="16384" width="9.140625" style="5"/>
  </cols>
  <sheetData>
    <row r="1" spans="1:5" ht="50.1" customHeight="1" x14ac:dyDescent="0.2">
      <c r="A1" s="3"/>
      <c r="B1" s="9"/>
      <c r="C1" s="4"/>
      <c r="D1" s="4"/>
      <c r="E1" s="4"/>
    </row>
    <row r="2" spans="1:5" x14ac:dyDescent="0.2">
      <c r="A2" s="3"/>
      <c r="B2" s="9"/>
      <c r="C2" s="4"/>
      <c r="D2" s="4"/>
      <c r="E2" s="4"/>
    </row>
    <row r="7" spans="1:5" ht="15.75" x14ac:dyDescent="0.25">
      <c r="A7" s="125" t="s">
        <v>65</v>
      </c>
      <c r="B7" s="125"/>
      <c r="C7" s="125"/>
      <c r="D7" s="125"/>
      <c r="E7" s="125"/>
    </row>
    <row r="8" spans="1:5" ht="15.75" x14ac:dyDescent="0.25">
      <c r="A8" s="1"/>
      <c r="B8" s="10"/>
      <c r="C8" s="6"/>
      <c r="D8" s="7"/>
      <c r="E8" s="7"/>
    </row>
    <row r="9" spans="1:5" ht="15.75" customHeight="1" x14ac:dyDescent="0.2">
      <c r="A9" s="126" t="s">
        <v>59</v>
      </c>
      <c r="B9" s="126"/>
      <c r="C9" s="126"/>
      <c r="D9" s="126"/>
      <c r="E9" s="126"/>
    </row>
    <row r="10" spans="1:5" x14ac:dyDescent="0.2">
      <c r="A10" s="2"/>
      <c r="B10" s="11"/>
      <c r="C10" s="8"/>
      <c r="D10" s="7"/>
      <c r="E10" s="7"/>
    </row>
    <row r="11" spans="1:5" ht="15.75" customHeight="1" x14ac:dyDescent="0.2">
      <c r="A11" s="14"/>
      <c r="B11" s="14"/>
      <c r="C11" s="14"/>
      <c r="D11" s="13" t="s">
        <v>10</v>
      </c>
      <c r="E11" s="13"/>
    </row>
    <row r="12" spans="1:5" ht="15.75" customHeight="1" x14ac:dyDescent="0.2">
      <c r="A12" s="13"/>
      <c r="B12" s="13"/>
      <c r="C12" s="13"/>
      <c r="D12" s="13"/>
      <c r="E12" s="13"/>
    </row>
    <row r="14" spans="1:5" x14ac:dyDescent="0.2">
      <c r="B14" s="15"/>
    </row>
    <row r="15" spans="1:5" ht="24.95" customHeight="1" x14ac:dyDescent="0.2">
      <c r="A15" s="44"/>
      <c r="B15" s="45" t="str">
        <f>Gradevinski!A28</f>
        <v>1.</v>
      </c>
      <c r="C15" s="44" t="str">
        <f>Gradevinski!B28</f>
        <v>Pripremni radovi</v>
      </c>
      <c r="D15" s="46"/>
    </row>
    <row r="16" spans="1:5" s="39" customFormat="1" ht="24.95" customHeight="1" x14ac:dyDescent="0.2">
      <c r="A16" s="44"/>
      <c r="B16" s="45" t="str">
        <f>Gradevinski!A69</f>
        <v>2.</v>
      </c>
      <c r="C16" s="44" t="str">
        <f>Gradevinski!B69</f>
        <v>Zemljani radovi</v>
      </c>
      <c r="D16" s="47"/>
    </row>
    <row r="17" spans="1:9" s="39" customFormat="1" ht="24.95" customHeight="1" x14ac:dyDescent="0.2">
      <c r="A17" s="44"/>
      <c r="B17" s="45" t="str">
        <f>Gradevinski!A113</f>
        <v>3.</v>
      </c>
      <c r="C17" s="44" t="str">
        <f>Gradevinski!B113</f>
        <v>Kanalizacijski radovi</v>
      </c>
      <c r="D17" s="47"/>
    </row>
    <row r="18" spans="1:9" s="39" customFormat="1" ht="24.95" customHeight="1" x14ac:dyDescent="0.25">
      <c r="A18" s="44"/>
      <c r="B18" s="45" t="str">
        <f>Gradevinski!A175</f>
        <v>5.</v>
      </c>
      <c r="C18" s="44" t="str">
        <f>Gradevinski!B175</f>
        <v>Ostali radovi</v>
      </c>
      <c r="D18" s="47"/>
      <c r="G18" s="41"/>
      <c r="H18" s="36"/>
    </row>
    <row r="19" spans="1:9" s="39" customFormat="1" ht="24.95" customHeight="1" thickBot="1" x14ac:dyDescent="0.25">
      <c r="A19" s="44"/>
      <c r="B19" s="48"/>
      <c r="C19" s="49"/>
      <c r="D19" s="50"/>
    </row>
    <row r="20" spans="1:9" s="39" customFormat="1" ht="24.95" customHeight="1" thickTop="1" x14ac:dyDescent="0.25">
      <c r="A20" s="44"/>
      <c r="B20" s="45"/>
      <c r="C20" s="51" t="s">
        <v>60</v>
      </c>
      <c r="D20" s="52"/>
    </row>
    <row r="21" spans="1:9" s="39" customFormat="1" ht="24.95" customHeight="1" thickBot="1" x14ac:dyDescent="0.25">
      <c r="A21" s="44"/>
      <c r="B21" s="48"/>
      <c r="C21" s="53" t="str">
        <f>CONCATENATE("PDV ",F21,"%:")</f>
        <v>PDV 25%:</v>
      </c>
      <c r="D21" s="54"/>
      <c r="F21" s="42">
        <v>25</v>
      </c>
    </row>
    <row r="22" spans="1:9" s="39" customFormat="1" ht="24.95" customHeight="1" thickTop="1" thickBot="1" x14ac:dyDescent="0.3">
      <c r="A22" s="44"/>
      <c r="B22" s="55"/>
      <c r="C22" s="56" t="s">
        <v>61</v>
      </c>
      <c r="D22" s="57"/>
    </row>
    <row r="23" spans="1:9" s="39" customFormat="1" x14ac:dyDescent="0.2">
      <c r="B23" s="40"/>
    </row>
    <row r="24" spans="1:9" s="39" customFormat="1" x14ac:dyDescent="0.2">
      <c r="B24" s="40"/>
    </row>
    <row r="25" spans="1:9" s="39" customFormat="1" x14ac:dyDescent="0.2">
      <c r="B25" s="40"/>
    </row>
    <row r="28" spans="1:9" ht="15.75" x14ac:dyDescent="0.25">
      <c r="A28" s="114"/>
      <c r="B28"/>
      <c r="C28"/>
      <c r="D28"/>
      <c r="E28"/>
      <c r="F28"/>
      <c r="G28"/>
      <c r="H28"/>
      <c r="I28"/>
    </row>
    <row r="29" spans="1:9" ht="15.75" x14ac:dyDescent="0.25">
      <c r="A29" s="114"/>
      <c r="B29" s="117"/>
      <c r="C29" s="117"/>
      <c r="D29"/>
      <c r="E29"/>
      <c r="F29"/>
      <c r="G29"/>
      <c r="H29"/>
      <c r="I29"/>
    </row>
    <row r="30" spans="1:9" ht="15.75" x14ac:dyDescent="0.25">
      <c r="A30" s="117"/>
      <c r="B30" s="117"/>
      <c r="C30" s="117"/>
      <c r="D30"/>
      <c r="E30"/>
      <c r="F30"/>
      <c r="G30"/>
      <c r="H30"/>
      <c r="I30" s="114"/>
    </row>
    <row r="31" spans="1:9" ht="15.75" x14ac:dyDescent="0.25">
      <c r="A31" s="114"/>
      <c r="B31" s="117"/>
      <c r="C31" s="120"/>
      <c r="D31"/>
      <c r="E31"/>
      <c r="F31"/>
      <c r="G31"/>
      <c r="H31"/>
      <c r="I31"/>
    </row>
    <row r="32" spans="1:9" ht="66" customHeight="1" x14ac:dyDescent="0.25">
      <c r="A32" s="115"/>
      <c r="B32" s="117"/>
      <c r="C32" s="127"/>
      <c r="D32" s="128"/>
      <c r="E32"/>
      <c r="F32"/>
      <c r="G32"/>
      <c r="H32"/>
      <c r="I32"/>
    </row>
    <row r="33" spans="1:4" x14ac:dyDescent="0.2">
      <c r="A33" s="116"/>
      <c r="B33" s="118"/>
      <c r="C33" s="129"/>
      <c r="D33" s="130"/>
    </row>
    <row r="34" spans="1:4" ht="15.75" x14ac:dyDescent="0.25">
      <c r="A34" s="116"/>
      <c r="B34" s="119"/>
      <c r="C34" s="131"/>
      <c r="D34" s="130"/>
    </row>
  </sheetData>
  <mergeCells count="2">
    <mergeCell ref="A7:E7"/>
    <mergeCell ref="A9:E9"/>
  </mergeCells>
  <printOptions horizontalCentered="1"/>
  <pageMargins left="0.59055118110236227" right="0.39370078740157483" top="0.19685039370078741" bottom="0.59055118110236227" header="0.19685039370078741" footer="0.19685039370078741"/>
  <pageSetup paperSize="9" orientation="portrait" r:id="rId1"/>
  <headerFooter>
    <oddFooter>&amp;L&amp;10ZOP: 05-2013
T.D. 509-2013&amp;C&amp;10 2.5. Troškovnik projektiranih radova&amp;R&amp;10prosinac 2013.
Stranica &amp;P od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Gradevinski</vt:lpstr>
      <vt:lpstr>Rekapitulacija</vt:lpstr>
      <vt:lpstr>Gradevinski!Print_Area</vt:lpstr>
      <vt:lpstr>Rekapitulacija!Print_Area</vt:lpstr>
      <vt:lpstr>Gradevinski!Print_Titles</vt:lpstr>
    </vt:vector>
  </TitlesOfParts>
  <Company>Eko-mlaz.dm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Eko-mlaz.dm</dc:creator>
  <cp:lastModifiedBy>Lip-kom</cp:lastModifiedBy>
  <cp:lastPrinted>2014-11-18T20:19:52Z</cp:lastPrinted>
  <dcterms:created xsi:type="dcterms:W3CDTF">2010-10-05T12:41:01Z</dcterms:created>
  <dcterms:modified xsi:type="dcterms:W3CDTF">2017-03-01T12:08:32Z</dcterms:modified>
</cp:coreProperties>
</file>